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mc:AlternateContent xmlns:mc="http://schemas.openxmlformats.org/markup-compatibility/2006">
    <mc:Choice Requires="x15">
      <x15ac:absPath xmlns:x15ac="http://schemas.microsoft.com/office/spreadsheetml/2010/11/ac" url="D:\Excel to XML e-Bupot\versi p2humas\"/>
    </mc:Choice>
  </mc:AlternateContent>
  <xr:revisionPtr revIDLastSave="0" documentId="13_ncr:1_{E7581169-7300-40A5-B9FB-E966B80AE9C8}" xr6:coauthVersionLast="43" xr6:coauthVersionMax="43" xr10:uidLastSave="{00000000-0000-0000-0000-000000000000}"/>
  <bookViews>
    <workbookView xWindow="-120" yWindow="-120" windowWidth="29040" windowHeight="15720" xr2:uid="{00000000-000D-0000-FFFF-FFFF00000000}"/>
  </bookViews>
  <sheets>
    <sheet name="DATA" sheetId="1" r:id="rId1"/>
    <sheet name="BPSP" sheetId="3" r:id="rId2"/>
    <sheet name="REF" sheetId="2"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N27" i="1" l="1"/>
  <c r="N26" i="1"/>
  <c r="N25" i="1"/>
  <c r="N24" i="1"/>
  <c r="N23" i="1"/>
  <c r="N22" i="1"/>
  <c r="N21" i="1"/>
  <c r="N20" i="1"/>
  <c r="N19" i="1"/>
  <c r="N18" i="1"/>
  <c r="N17" i="1"/>
  <c r="N16" i="1"/>
  <c r="N15" i="1"/>
  <c r="N14" i="1"/>
  <c r="N13" i="1"/>
  <c r="N12" i="1"/>
  <c r="N11" i="1"/>
  <c r="N10" i="1"/>
  <c r="N9" i="1"/>
  <c r="N8" i="1"/>
  <c r="N7" i="1"/>
  <c r="N6" i="1"/>
  <c r="N5" i="1"/>
  <c r="N4" i="1"/>
  <c r="U27" i="1" l="1"/>
  <c r="U26" i="1"/>
  <c r="U25" i="1"/>
  <c r="U24" i="1"/>
  <c r="U23" i="1"/>
  <c r="U22" i="1"/>
  <c r="U21" i="1"/>
  <c r="U20" i="1"/>
  <c r="U19" i="1"/>
  <c r="U18" i="1"/>
  <c r="U17" i="1"/>
  <c r="U16" i="1"/>
  <c r="U15" i="1"/>
  <c r="U14" i="1"/>
  <c r="U13" i="1"/>
  <c r="U12" i="1"/>
  <c r="U11" i="1"/>
  <c r="U10" i="1"/>
  <c r="U9" i="1"/>
  <c r="U8" i="1"/>
  <c r="U7" i="1"/>
  <c r="U6" i="1"/>
  <c r="U5" i="1"/>
  <c r="U4" i="1"/>
  <c r="M27" i="1" l="1"/>
  <c r="M26" i="1"/>
  <c r="M25" i="1"/>
  <c r="M24" i="1"/>
  <c r="M23" i="1"/>
  <c r="M22" i="1"/>
  <c r="M21" i="1"/>
  <c r="M20" i="1"/>
  <c r="M19" i="1"/>
  <c r="M18" i="1"/>
  <c r="M17" i="1"/>
  <c r="M16" i="1"/>
  <c r="M15" i="1"/>
  <c r="M14" i="1"/>
  <c r="M13" i="1"/>
  <c r="M12" i="1"/>
  <c r="M11" i="1"/>
  <c r="M10" i="1"/>
  <c r="M9" i="1"/>
  <c r="M8" i="1"/>
  <c r="M7" i="1"/>
  <c r="M6" i="1"/>
  <c r="M5" i="1"/>
  <c r="M4" i="1" l="1"/>
</calcChain>
</file>

<file path=xl/sharedStrings.xml><?xml version="1.0" encoding="utf-8"?>
<sst xmlns="http://schemas.openxmlformats.org/spreadsheetml/2006/main" count="443" uniqueCount="282">
  <si>
    <t>Kode Objek Pajak</t>
  </si>
  <si>
    <t>Nama Objek Pajak</t>
  </si>
  <si>
    <t>Tarif</t>
  </si>
  <si>
    <t>28-404-01</t>
  </si>
  <si>
    <t>28-404-02</t>
  </si>
  <si>
    <t>28-404-03</t>
  </si>
  <si>
    <t>28-404-04</t>
  </si>
  <si>
    <t>28-404-05</t>
  </si>
  <si>
    <t>28-404-06</t>
  </si>
  <si>
    <t>28-404-07</t>
  </si>
  <si>
    <t>28-404-08</t>
  </si>
  <si>
    <t>28-404-09</t>
  </si>
  <si>
    <t>28-404-10</t>
  </si>
  <si>
    <t>28-404-11</t>
  </si>
  <si>
    <t>28-401-01</t>
  </si>
  <si>
    <t>28-401-06</t>
  </si>
  <si>
    <t>28-401-03</t>
  </si>
  <si>
    <t>28-401-04</t>
  </si>
  <si>
    <t>28-401-05</t>
  </si>
  <si>
    <t>28-407-01</t>
  </si>
  <si>
    <t>28-406-01</t>
  </si>
  <si>
    <t>28-408-01</t>
  </si>
  <si>
    <t>28-405-01</t>
  </si>
  <si>
    <t>28-409-22</t>
  </si>
  <si>
    <t>28-409-23</t>
  </si>
  <si>
    <t>28-409-24</t>
  </si>
  <si>
    <t>28-409-25</t>
  </si>
  <si>
    <t>28-409-26</t>
  </si>
  <si>
    <t>28-409-27</t>
  </si>
  <si>
    <t>28-409-28</t>
  </si>
  <si>
    <t>28-409-10</t>
  </si>
  <si>
    <t>28-409-11</t>
  </si>
  <si>
    <t>28-417-01</t>
  </si>
  <si>
    <t>28-417-02</t>
  </si>
  <si>
    <t>28-419-01</t>
  </si>
  <si>
    <t>28-410-02</t>
  </si>
  <si>
    <t>28-411-02</t>
  </si>
  <si>
    <t>28-421-01</t>
  </si>
  <si>
    <t>28-421-02</t>
  </si>
  <si>
    <t>28-421-03</t>
  </si>
  <si>
    <t>22-401-01</t>
  </si>
  <si>
    <t>22-401-02</t>
  </si>
  <si>
    <t>22-401-03</t>
  </si>
  <si>
    <t>22-401-04</t>
  </si>
  <si>
    <t>22-405-01</t>
  </si>
  <si>
    <t>22-405-02</t>
  </si>
  <si>
    <t>28-499-02</t>
  </si>
  <si>
    <t>28-403-02</t>
  </si>
  <si>
    <t>28-410-01</t>
  </si>
  <si>
    <t>28-411-01</t>
  </si>
  <si>
    <t>28-413-01</t>
  </si>
  <si>
    <t>28-499-01</t>
  </si>
  <si>
    <t>22-405-03</t>
  </si>
  <si>
    <t>28-409-29</t>
  </si>
  <si>
    <t>28-409-30</t>
  </si>
  <si>
    <t>28-409-31</t>
  </si>
  <si>
    <t>28-409-32</t>
  </si>
  <si>
    <t>28-409-33</t>
  </si>
  <si>
    <t>28-409-34</t>
  </si>
  <si>
    <t>28-409-35</t>
  </si>
  <si>
    <t>28-409-36</t>
  </si>
  <si>
    <t>28-409-37</t>
  </si>
  <si>
    <t>28-409-38</t>
  </si>
  <si>
    <t>28-409-39</t>
  </si>
  <si>
    <t>28-409-40</t>
  </si>
  <si>
    <t>28-409-41</t>
  </si>
  <si>
    <t>28-409-42</t>
  </si>
  <si>
    <t>28-410-03</t>
  </si>
  <si>
    <t>28-411-03</t>
  </si>
  <si>
    <t>28-410-04</t>
  </si>
  <si>
    <t>28-403-03</t>
  </si>
  <si>
    <t>Bunga Tabungan dan Bunga Deposito yang Ditempatkan di Dalam Negeri yang Dananya Bersumber Selain dari Devisa Hasil Ekspor (DHE)</t>
  </si>
  <si>
    <t>Bunga Deposito yang Ditempatkan di Dalam Negeri (mata uang IDR bersumber dari DHE tenor 1 bulan)</t>
  </si>
  <si>
    <t>Bunga Deposito yang Ditempatkan di Dalam Negeri (mata uang IDR bersumber dari DHE tenor 3 bulan)</t>
  </si>
  <si>
    <t>Bunga Deposito yang Ditempatkan di Dalam Negeri (mata uang IDR bersumber dari DHE tenor 6 bulan atau lebih)</t>
  </si>
  <si>
    <t>Bunga Deposito yang Ditempatkan di Dalam Negeri (mata uang USD bersumber dari DHE tenor 1 bulan)</t>
  </si>
  <si>
    <t>Bunga Deposito yang Ditempatkan di Dalam Negeri (mata uang USD bersumber dari DHE tenor 3 bulan)</t>
  </si>
  <si>
    <t>Bunga Deposito yang Ditempatkan di Dalam Negeri (mata uang USD bersumber dari DHE tenor 6 bulan)</t>
  </si>
  <si>
    <t>Bunga Deposito yang Ditempatkan di Dalam Negeri (mata uang USD bersumber dari DHE tenor lebih 6 bulan)</t>
  </si>
  <si>
    <t>Bunga Deposito/Tabungan yang Ditempatkan di Luar Negeri Melalui Bank yang Didirikan atau Bertempat Kedudukan di Indonesia atau Cabang Bank Luar Negeri di Indonesia</t>
  </si>
  <si>
    <t>Diskonto Sertifikat Bank Indonesia</t>
  </si>
  <si>
    <t>Jasa Giro</t>
  </si>
  <si>
    <t>Bunga Obligasi, Surat Utang Negara, atau Obligasi Daerah yang Diterima Wajib Pajak Dalam Negeri dan Bentuk Usaha Tetap.</t>
  </si>
  <si>
    <t>Bunga Obligasi yang Diterima Wajib Pajak Dalam Negeri dan Bentuk Usaha Tetap yang diadministrasikan oleh BI</t>
  </si>
  <si>
    <t>Diskonto Surat Perbendaharaan Negara yang Diterima Wajib Pajak Dalam Negeri dan Bentuk Usaha Tetap</t>
  </si>
  <si>
    <t>Diskonto Surat Perbendaharaan Negara yang Diterima Wajib Pajak Penduduk/Berkedudukan di Luar Negeri</t>
  </si>
  <si>
    <t>Transaksi Penjualan Saham di Bursa Efek (Saham Pendiri)</t>
  </si>
  <si>
    <t>Transaksi Penjualan Saham di Bursa Efek (Bukan Saham Pendiri)</t>
  </si>
  <si>
    <t>Transaksi Penjualan Saham Milik Perusahaan Modal Ventura Tidak di Bursa Efek</t>
  </si>
  <si>
    <t>Hadiah Undian</t>
  </si>
  <si>
    <t>Pekerjaan Konstruksi yang Dilakukan oleh Penyedia Jasa yang Memiliki Sertifikat Badan Usaha Kualifikasi Kecil atau Sertifikat Kompetensi Kerja untuk Usaha Orang Perseorangan (Disetor Sendiri)</t>
  </si>
  <si>
    <t>Pekerjaan Konstruksi yang Dilakukan oleh Penyedia Jasa yang Tidak Memiliki Sertifikat Badan Usaha Atau Sertifikat Kompetensi Kerja untuk Usaha Orang Perseorangan (Disetor Sendiri)</t>
  </si>
  <si>
    <t>Pekerjaan Konstruksi yang Dilakukan oleh Penyedia Jasa yang Memiliki Sertifikat Selain Sertifikat Badan Usaha Kualifikasi Kecil atau Sertifikat Kompetensi Kerja untuk Usaha Orang Perseorangan (Disetor Sendiri)</t>
  </si>
  <si>
    <t>Pekerjaan Konstruksi Terintegrasi yang Dilakukan oleh Penyedia Jasa yang Memiliki Sertifikat Badan Usaha (Disetor Sendiri)</t>
  </si>
  <si>
    <t>Pekerjaan Konstruksi Terintegrasi yang Dilakukan oleh Penyedia Jasa yang Tidak Memiliki Sertifikat Badan Usaha (Disetor Sendiri)</t>
  </si>
  <si>
    <t>Jasa Konsultansi Konstruksi yang Dilakukan oleh Penyedia Jasa yang Memiliki Sertifikat Badan Usaha atau Sertifikat Kompetensi Kerja untuk Usaha Orang Perseorangan (Disetor Sendiri)</t>
  </si>
  <si>
    <t>Jasa Konsultansi Konstruksi yang Dilakukan oleh Penyedia Jasa yang Tidak Memiliki Sertifikat Badan Usaha atau Sertifikat Kompetensi Kerja untuk Usaha Orang Perseorangan (Disetor Sendiri)</t>
  </si>
  <si>
    <t>Jasa Konstruksi Berupa Jasa Pelaksanaan Konstruksi (Kualifikasi Usaha Kecil) yang Disetor Sendiri</t>
  </si>
  <si>
    <t>Bunga Simpanan yang Dibayarkan oleh Koperasi kepada Anggota Wajib Pajak Orang Pribadi (bunga sampai dengan Rp240.000,00)</t>
  </si>
  <si>
    <t>Bunga Simpanan yang Dibayarkan oleh Koperasi kepada Anggota Wajib Pajak Orang Pribadi (bunga di atas Rp240.000,00)</t>
  </si>
  <si>
    <t>Dividen yang Diterima/Diperoleh Wajib Pajak Orang Pribadi Dalam Negeri</t>
  </si>
  <si>
    <t>Imbalan yang Dibayarkan/Terutang kepada Perusahaan Pelayaran Dalam Negeri</t>
  </si>
  <si>
    <t>Imbalan Charter Kapal Laut dan/atau Pesawat Udara yang Dibayarkan/ Terutang kepada Perusahaan Pelayaran dan/atau Penerbangan Luar Negeri  melalui BUT di Indonesia</t>
  </si>
  <si>
    <t>Uplift Hulu Migas</t>
  </si>
  <si>
    <t>Participating Interest Eksplorasi Hulu Migas</t>
  </si>
  <si>
    <t>Participating Interest Eksploitasi Hulu Migas</t>
  </si>
  <si>
    <t>Penjualan BBM oleh Pertamina atau Anak Perusahaan Pertamina Kepada SPBU (Final)</t>
  </si>
  <si>
    <t>Penjualan BBM oleh Badan Usaha Selain Pertamina atau Anak Perusahaan Pertamina Kepada SPBU/Agen/Penyalur  (Final)</t>
  </si>
  <si>
    <t>Penjualan BBG oleh produsen/importir Kepada SPBU/Agen/Penyalur (Final)</t>
  </si>
  <si>
    <t>Penjualan BBM oleh Pertamina atau Anak Perusahaan Pertamina kepada Agen/Penyalur selain SPBU (Final)</t>
  </si>
  <si>
    <t>Penghasilan Sehubungan dengan Aset Kripto yang dipungut oleh Penyelenggara Perdagangan Melalui Sistem Elektronik yang Merupakan Pedagang Fisik Aset Kripto</t>
  </si>
  <si>
    <t>Penghasilan Sehubungan dengan Aset Kripto yang dipungut oleh Penyelenggara Perdagangan Melalui Sistem Elektronik yang Bukan Merupakan Pedagang Fisik Aset Kripto</t>
  </si>
  <si>
    <t>Penghasilan yang Diterima atau Diperoleh Sehubungan dengan Kerja Sama dengan Lembaga Pengelola Investasi (LPI)</t>
  </si>
  <si>
    <t>Persewaan Tanah dan/atau Bangunan</t>
  </si>
  <si>
    <t>Imbalan yang Diterima/Diperoleh Sehubungan dengan Pengangkutan Orang dan/atau Barang Termasuk Penyewaan Kapal Laut Oleh Perusahaan Pelayaran Dalam Negeri</t>
  </si>
  <si>
    <t>Penghasilan Wajib Pajak Luar Negeri yang Mempunyai Kantor Perwakilan Dagang di Indonesia</t>
  </si>
  <si>
    <t>Penghasilan Wajib Pajak yang Melakukan Kegiatan Usaha Jasa Maklon (Contract Manufacturing) Internasional di Bidang Produksi Mainan Anak-Anak</t>
  </si>
  <si>
    <t>Penghasilan Sehubungan dengan Aset Kripto (Setor Sendiri)</t>
  </si>
  <si>
    <t>Kekurangan penyetoran PPh final dari pemungutan Pihak Lain (SIPP)-Pekerjaan Konstruksi yang Dilakukan oleh Penyedia Jasa yang Memiliki Sertifikat Badan Usaha Kualifikasi Kecil atau Sertifikat Kompetensi Kerja untuk Usaha Orang Perseorangan (Disetor Sendiri)</t>
  </si>
  <si>
    <t>Kekurangan penyetoran PPh final dari pemungutan Pihak Lain (SIPP)-Pekerjaan Konstruksi yang Dilakukan oleh Penyedia Jasa yang Tidak Memiliki Sertifikat Badan Usaha Atau Sertifikat Kompetensi Kerja untuk Usaha Orang Perseorangan (Disetor Sendiri)</t>
  </si>
  <si>
    <t>Kekurangan penyetoran PPh final dari pemungutan Pihak Lain (SIPP)-Pekerjaan Konstruksi yang Dilakukan oleh Penyedia Jasa yang Memiliki Sertifikat Selain Sertifikat Badan Usaha Kualifikasi Kecil atau Sertifikat Kompetensi Kerja untuk Usaha Orang Perseorangan (Disetor Sendiri)</t>
  </si>
  <si>
    <t>Kekurangan penyetoran PPh final dari pemungutan Pihak Lain (SIPP)-Pekerjaan Konstruksi Terintegrasi yang Dilakukan oleh Penyedia Jasa yang Memiliki Sertifikat Badan Usaha (Disetor Sendiri)</t>
  </si>
  <si>
    <t>Kekurangan penyetoran PPh final dari pemungutan Pihak Lain (SIPP)-Pekerjaan Konstruksi Terintegrasi yang Dilakukan oleh Penyedia Jasa yang Tidak Memiliki Sertifikat Badan Usaha (Disetor Sendiri)</t>
  </si>
  <si>
    <t>Kekurangan penyetoran PPh final dari pemungutan Pihak Lain (SIPP)-Jasa Konsultansi Konstruksi yang Dilakukan oleh Penyedia Jasa yang Memiliki Sertifikat Badan Usaha atau Sertifikat Kompetensi Kerja untuk Usaha Orang Perseorangan (Disetor Sendiri)</t>
  </si>
  <si>
    <t>Kekurangan penyetoran PPh final dari pemungutan Pihak Lain (SIPP)-Jasa Konsultansi Konstruksi yang Dilakukan oleh Penyedia Jasa yang Tidak Memiliki Sertifikat Badan Usaha atau Sertifikat Kompetensi Kerja untuk Usaha Orang Perseorangan (Disetor Sendiri)</t>
  </si>
  <si>
    <t>Kekurangan penyetoran PPh final dari pemungutan Pihak Lain (SIPP)-Jasa Konstruksi Berupa Jasa Perencanaan Konstruksi (Dengan Kualifikasi Usaha) yang Disetor Sendiri</t>
  </si>
  <si>
    <t>Kekurangan penyetoran PPh final dari pemungutan Pihak Lain (SIPP)-Jasa Konstruksi Berupa Jasa Perencanaan Konstruksi (Tanpa Kualifikasi Usaha) yang Disetor Sendiri</t>
  </si>
  <si>
    <t>Kekurangan penyetoran PPh final dari pemungutan Pihak Lain (SIPP)-Jasa Konstruksi Berupa Jasa Pelaksanaan Konstruksi (Kualifikasi Usaha Kecil) yang Disetor Sendiri</t>
  </si>
  <si>
    <t>Kekurangan penyetoran PPh final dari pemungutan Pihak Lain (SIPP)-Jasa Konstruksi Berupa Jasa Pelaksanaan Konstruksi (Kualifikasi Usaha Menengah dan Besar) yang Disetor Sendiri</t>
  </si>
  <si>
    <t>Kekurangan penyetoran PPh final dari pemungutan Pihak Lain (SIPP)-Jasa Konstruksi Berupa Jasa Pelaksanaan Konstruksi (Tanpa Kualifikasi Usaha) yang Disetor Sendiri</t>
  </si>
  <si>
    <t>Kekurangan penyetoran PPh final dari pemungutan Pihak Lain (SIPP)-Jasa Konstruksi Berupa Jasa Pengawasan Konstruksi (Dengan Kualifikasi Usaha) yang Disetor Sendiri</t>
  </si>
  <si>
    <t>Kekurangan penyetoran PPh final dari pemungutan Pihak Lain (SIPP)-Jasa Konstruksi Berupa Jasa Pengawasan Konstruksi (Tanpa Kualifikasi Usaha) yang Disetor Sendiri</t>
  </si>
  <si>
    <t>Kekurangan penyetoran PPh final dari pemungutan Pihak Lain (SIPP)-Imbalan yang Dibayarkan/Terutang kepada Perusahaan Pelayaran Dalam Negeri</t>
  </si>
  <si>
    <t>Kekurangan penyetoran PPh final dari pemungutan Pihak Lain (SIPP)-Imbalan Charter Kapal Laut dan/atau Pesawat Udara yang Dibayarkan/ Terutang kepada Perusahaan Pelayaran dan/atau Penerbangan Luar Negeri  melalui BUT di Indonesia</t>
  </si>
  <si>
    <t>Kekurangan penyetoran PPh final dari pemungutan Pihak Lain (SIPP)-Imbalan yang Diterima/Diperoleh Sehubungan dengan Pengangkutan Orang dan/atau Barang Termasuk Penyewaan Kapal Laut Oleh Perusahaan Pelayaran Dalam Negeri</t>
  </si>
  <si>
    <t>Kekurangan penyetoran PPh final dari pemungutan Pihak Lain (SIPP)-Persewaan Tanah dan/atau Bangunan</t>
  </si>
  <si>
    <t>Kode Fasilitas</t>
  </si>
  <si>
    <t>Nama Fasilitas</t>
  </si>
  <si>
    <t>N/A</t>
  </si>
  <si>
    <t>Tanpa Fasilitas</t>
  </si>
  <si>
    <t>DTP</t>
  </si>
  <si>
    <t>PPh Ditanggung Pemerintah (DTP)</t>
  </si>
  <si>
    <t>ETC</t>
  </si>
  <si>
    <t>Fasilitas Lainnya</t>
  </si>
  <si>
    <t>Kode Dokumen</t>
  </si>
  <si>
    <t>Nama Dokumen Referensi</t>
  </si>
  <si>
    <t>TaxInvoice</t>
  </si>
  <si>
    <t>CommercialInvoice</t>
  </si>
  <si>
    <t>Contract</t>
  </si>
  <si>
    <t>PaymentProof</t>
  </si>
  <si>
    <t>StatementLetter</t>
  </si>
  <si>
    <t>NPWP Pemotong</t>
  </si>
  <si>
    <t>Masa Pajak</t>
  </si>
  <si>
    <t>Tahun Pajak</t>
  </si>
  <si>
    <t>Fasilitas</t>
  </si>
  <si>
    <t>Penghasilan Dari Indonesia</t>
  </si>
  <si>
    <t>PPh Dari Indonesia</t>
  </si>
  <si>
    <t>Penghasilan Dari Luar Negeri</t>
  </si>
  <si>
    <t>PPh Dari Luar Indonesia</t>
  </si>
  <si>
    <t>PPh Pasal 24 yang dapat diperhitungkan</t>
  </si>
  <si>
    <t>PPh yang dipotong pihak lain</t>
  </si>
  <si>
    <t>PPh yang disetor sendiri</t>
  </si>
  <si>
    <t>Jenis Dok. Referensi</t>
  </si>
  <si>
    <t>Nomor Dok. Referensi</t>
  </si>
  <si>
    <t>Tanggal Dok. Referensi</t>
  </si>
  <si>
    <t>ID TKU Pemotong</t>
  </si>
  <si>
    <t>Tanggal Pemotongan</t>
  </si>
  <si>
    <t>ABC123</t>
  </si>
  <si>
    <t>DPP</t>
  </si>
  <si>
    <t>Kolom pada excel</t>
  </si>
  <si>
    <t>Kolom pada xml</t>
  </si>
  <si>
    <t>Petunjuk pengisian</t>
  </si>
  <si>
    <t>Contoh pengisian</t>
  </si>
  <si>
    <t>Keterangan tambahan</t>
  </si>
  <si>
    <t>TIN</t>
  </si>
  <si>
    <t>Diisi dengan NPWP pemotong/pemungut</t>
  </si>
  <si>
    <t>1234567890123456</t>
  </si>
  <si>
    <t>TaxPeriodMonth</t>
  </si>
  <si>
    <t>Diisi dengan masa pajak pemotongan/pemungutan</t>
  </si>
  <si>
    <t>1</t>
  </si>
  <si>
    <t>TaxPeriodYear</t>
  </si>
  <si>
    <t>2025</t>
  </si>
  <si>
    <t>TaxCertificate</t>
  </si>
  <si>
    <t>Diisi dengan fasilitas perpajakan yang digunakan</t>
  </si>
  <si>
    <t>TaxObjectCode</t>
  </si>
  <si>
    <t>Diisi dengan kode objek pajak</t>
  </si>
  <si>
    <t>TaxBase</t>
  </si>
  <si>
    <t>Diisi dengan dasar pemotongan pajak</t>
  </si>
  <si>
    <t>IncomeFromIndonesiaTaxBase</t>
  </si>
  <si>
    <t>Hanya diisi jika kode objek pajak 28-411-01. Penghasilan dari Indonesia</t>
  </si>
  <si>
    <t>IncomeFromIndonesiaIncomeTax</t>
  </si>
  <si>
    <t>Hanya diisi jika kode objek pajak 28-411-01. PPh atas penghasilan dari Indonesia</t>
  </si>
  <si>
    <t>IncomeFromForeignCountriesTaxBase</t>
  </si>
  <si>
    <t>Hanya diisi jika kode objek pajak 28-411-01. Penghasilan dari luar Indonesia</t>
  </si>
  <si>
    <t>IncomeFromForeignCountriesIncomeTax</t>
  </si>
  <si>
    <t>Hanya diisi jika kode objek pajak 28-411-01. PPh atas penghasilan dari luar Indonesia</t>
  </si>
  <si>
    <t>IncomeTaxArticle24CreditedIncomeTax</t>
  </si>
  <si>
    <t>Hanya diisi jika kode objek pajak 28-411-01. PPh pasal 24 yang dapat diperhitungkan</t>
  </si>
  <si>
    <t>IncomeTaxWithheldByOtherParty</t>
  </si>
  <si>
    <t>Hanya diisi jika kode objek pajak 28-411-01. PPh yang telah dipotong/dipungut pihak lain</t>
  </si>
  <si>
    <t>SelfPaymentIncomeTax</t>
  </si>
  <si>
    <t>Hanya diisi jika kode objek pajak 28-411-01. PPh yang disetor sendiri</t>
  </si>
  <si>
    <t>Rate</t>
  </si>
  <si>
    <t>Diisi dengan tarif yang sesuai dengan referensi kode objek pajak</t>
  </si>
  <si>
    <t>Saat di export ke xml, excel secara otomatis akan merubah menjadi format desimal menggunakan titik, contoh : 0.25</t>
  </si>
  <si>
    <t>Document</t>
  </si>
  <si>
    <t>Diisi dengan jenis dokumen yang menjadi dasar pemotongan/pemungutan</t>
  </si>
  <si>
    <t>DocumentNumber</t>
  </si>
  <si>
    <t>Diisi dengan nomor dokumen dasar pemotongan/pemungutan</t>
  </si>
  <si>
    <t>0100012292489165</t>
  </si>
  <si>
    <t>DocumentDate</t>
  </si>
  <si>
    <t>Diisi dengan tanggal dokumen dasar pemotongan/pemungutan</t>
  </si>
  <si>
    <t>Saat di export ke xml, excel secara otomatis akan merubah menjadi format YYYY-MM-DD</t>
  </si>
  <si>
    <t>IDPlaceOfBusinessActivity</t>
  </si>
  <si>
    <t>Diisi dengan ID TKU pemotong/pemungut</t>
  </si>
  <si>
    <t>1234567890123456789012</t>
  </si>
  <si>
    <t>WithholdingDate</t>
  </si>
  <si>
    <t>Diisi dengan tanggal pemotongan/pemungutan</t>
  </si>
  <si>
    <t>Announcement</t>
  </si>
  <si>
    <t>Pengumuman</t>
  </si>
  <si>
    <t>Surat Tagihan</t>
  </si>
  <si>
    <t>Kontrak</t>
  </si>
  <si>
    <t>CurrentAccount</t>
  </si>
  <si>
    <t>Decree</t>
  </si>
  <si>
    <t>DeedOfEngagement</t>
  </si>
  <si>
    <t>Akta Perjanjian</t>
  </si>
  <si>
    <t>DeedOfGeneral</t>
  </si>
  <si>
    <t>Akta RUPS</t>
  </si>
  <si>
    <t>Other</t>
  </si>
  <si>
    <t>Lainnya</t>
  </si>
  <si>
    <t>OtherFacilityDoc</t>
  </si>
  <si>
    <t>Dokumen Fasilitas Lainnya</t>
  </si>
  <si>
    <t>Bukti Pembayaran</t>
  </si>
  <si>
    <t>Surat Pernyataan</t>
  </si>
  <si>
    <t>Faktur Pajak</t>
  </si>
  <si>
    <t>TaxRegulationDoc</t>
  </si>
  <si>
    <t>Dokumen Perpajakan</t>
  </si>
  <si>
    <t>TradeConfirmation</t>
  </si>
  <si>
    <t>Trade Confirmation</t>
  </si>
  <si>
    <t>Validasi</t>
  </si>
  <si>
    <t>NPWP Pemotong harus sama dengan NPWP login</t>
  </si>
  <si>
    <t>NPWP Pemotong*</t>
  </si>
  <si>
    <t>Masa Pajak*</t>
  </si>
  <si>
    <t>Tahun Pajak*</t>
  </si>
  <si>
    <t>Fasilitas*</t>
  </si>
  <si>
    <t>Kode Objek Pajak*</t>
  </si>
  <si>
    <t>DPP*</t>
  </si>
  <si>
    <t>Tarif*</t>
  </si>
  <si>
    <t>Jenis Dok. Referensi*</t>
  </si>
  <si>
    <t>Nomor Dok. Referensi*</t>
  </si>
  <si>
    <t>Tanggal Dok. Referensi*</t>
  </si>
  <si>
    <t>ID TKU Pemotong*</t>
  </si>
  <si>
    <t>Tanggal Pemotongan*</t>
  </si>
  <si>
    <t>* Wajib diisi</t>
  </si>
  <si>
    <t>Tanggal pemotongan tidak boleh lebih rendah dari masa/tahun pajak bukti potong</t>
  </si>
  <si>
    <t>Jika menggunakan fasilitas perpajakan lainnya, nilai tarif dapat diisi tidak sesuai dengan referensi kode objek pajak</t>
  </si>
  <si>
    <t>Untuk kode objek pajak 28-411-01, DPP harus sama dengan Penghasilan Dari Indonesia + Penghasilan Dari Luar Indonesia</t>
  </si>
  <si>
    <t>Harus sama dengan PPh Dari Indonesia + PPh Dari Luar Indonesia - PPh Pasal 24 yang dapat diperhitungkan - PPh yang dipotong pihak lain</t>
  </si>
  <si>
    <t>411122-100</t>
  </si>
  <si>
    <t>411122-900</t>
  </si>
  <si>
    <t>411128-100</t>
  </si>
  <si>
    <t>411128-403</t>
  </si>
  <si>
    <t>411128-600</t>
  </si>
  <si>
    <t>3172022407981234</t>
  </si>
  <si>
    <t>3172022407981234000000</t>
  </si>
  <si>
    <t>Bunga Obligasi yang Diterima Wajib Pajak Dalam Negeri dan Bentuk Usaha Tetap</t>
  </si>
  <si>
    <t>Imbalan yang Dibayarkan/Terutang kepada Perusahaan Pelayaran dan/atau Penerbangan Luar Negeri Sehubungan dengan Pengangkutan Orang dan/atau Barang (Selain Berdasarkan Perjanjian Charter)</t>
  </si>
  <si>
    <t>Pekerjaan Konstruksi yang Dilakukan oleh Penyedia Jasa yang Memiliki Sertifikat Badan Usaha Kualifikasi Kecil atau Sertifikat Kompetensi Kerja untuk Usaha Orang Perseorangan sehubungan Pelaksanaan Proyek Pemerintah yang Dibiayai dengan Hibah atau Dana Pinjaman Luar Negeri</t>
  </si>
  <si>
    <t>Pekerjaan Konstruksi yang Dilakukan oleh Penyedia Jasa yang Tidak Memiliki Sertifikat Badan Usaha Atau Sertifikat Kompetensi Kerja untuk Usaha Orang Perseorangan sehubungan Pelaksanaan Proyek Pemerintah yang Dibiayai dengan Hibah atau Dana Pinjaman Luar Negeri</t>
  </si>
  <si>
    <t>Pekerjaan Konstruksi yang Dilakukan oleh Penyedia Jasa yang Memiliki Sertifikat Selain Sertifikat Badan Usaha Kualifikasi Kecil atau Sertifikat Kompetensi Kerja untuk Usaha Orang Perseorangan sehubungan Pelaksanaan Proyek Pemerintah yang Dibiayai dengan Hibah atau Dana Pinjaman Luar Negeri</t>
  </si>
  <si>
    <t>Pekerjaan Konstruksi Terintegrasi yang Dilakukan oleh Penyedia Jasa yang Memiliki Sertifikat Badan Usaha sehubungan Pelaksanaan Proyek Pemerintah yang Dibiayai dengan Hibah atau Dana Pinjaman Luar Negeri</t>
  </si>
  <si>
    <t>Pekerjaan Konstruksi Terintegrasi yang Dilakukan oleh Penyedia Jasa yang Tidak Memiliki Sertifikat Badan Usaha sehubungan Pelaksanaan Proyek Pemerintah yang Dibiayai dengan Hibah atau Dana Pinjaman Luar Negeri</t>
  </si>
  <si>
    <t>Jasa Konsultansi Konstruksi yang Dilakukan oleh Penyedia Jasa yang Memiliki Sertifikat Badan Usaha atau Sertifikat Kompetensi Kerja untuk Usaha Orang Perseorangan sehubungan Pelaksanaan Proyek Pemerintah yang Dibiayai dengan Hibah atau Dana Pinjaman Luar Negeri</t>
  </si>
  <si>
    <t>Jasa Konsultansi Konstruksi yang Dilakukan oleh Penyedia Jasa yang Tidak Memiliki Sertifikat Badan Usaha atau Sertifikat Kompetensi Kerja untuk Usaha Orang Perseorangan sehubungan Pelaksanaan Proyek Pemerintah yang Dibiayai dengan Hibah atau Dana Pinjaman Luar Negeri</t>
  </si>
  <si>
    <t>Jasa Konstruksi Berupa Jasa Pelaksanaan Konstruksi (Kualifikasi Usaha Kecil) sehubungan Pelaksanaan Proyek Pemerintah yang Dibiayai dengan Hibah atau Dana Pinjaman Luar Negeri</t>
  </si>
  <si>
    <t>Jasa Konstruksi Berupa Jasa Pelaksanaan Konstruksi (Kualifikasi Usaha Menengah dan Besar) sehubungan Pelaksanaan Proyek Pemerintah yang Dibiayai dengan Hibah atau Dana Pinjaman Luar Negeri</t>
  </si>
  <si>
    <t>Pemotongan atau pemungutan PPh atas penjualan barang atau penyerahan jasa yang dilakukan oleh Wajib Pajak dengan peredaran bruto tertentu yang memperoleh penghasilan sehubungan pelaksanaan proyek pemerintah yang dibiayai Hibah atau Pinjaman Luar Negeri</t>
  </si>
  <si>
    <t>28-423-16</t>
  </si>
  <si>
    <t>22-405-06</t>
  </si>
  <si>
    <t xml:space="preserve">Penghasilan Sehubungan dengan Transaksi Aset Kripto di Penyelenggara Perdagangan Melalui Sistem Elektronik Dalam Negeri (Setor Sendiri) </t>
  </si>
  <si>
    <t>22-405-07</t>
  </si>
  <si>
    <t xml:space="preserve">Penghasilan Sehubungan dengan Transaksi Aset Kripto di Penyelenggara Perdagangan Melalui Sistem Elektronik Luar Negeri (Setor Sendiri)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</si>
</sst>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font>
      <sz val="11"/>
      <color theme="1"/>
      <name val="Calibri"/>
      <family val="2"/>
      <scheme val="minor"/>
    </font>
    <font>
      <sz val="11"/>
      <color theme="1"/>
      <name val="Calibri"/>
      <family val="2"/>
      <charset val="1"/>
      <scheme val="minor"/>
    </font>
    <font>
      <b/>
      <sz val="11"/>
      <color theme="1"/>
      <name val="Calibri"/>
      <family val="2"/>
      <scheme val="minor"/>
    </font>
    <font>
      <sz val="11"/>
      <color theme="1"/>
      <name val="Calibri"/>
      <family val="2"/>
      <charset val="1"/>
      <scheme val="minor"/>
    </font>
    <font>
      <b/>
      <sz val="11"/>
      <color theme="1"/>
      <name val="Calibri"/>
      <charset val="134"/>
      <scheme val="minor"/>
    </font>
  </fonts>
  <fills count="2">
    <fill>
      <patternFill patternType="none"/>
    </fill>
    <fill>
      <patternFill patternType="gray125"/>
    </fill>
  </fills>
  <borders count="2">
    <border>
      <left/>
      <right/>
      <top/>
      <bottom/>
      <diagonal/>
    </border>
    <border>
      <left/>
      <right/>
      <top/>
      <bottom style="thin">
        <color theme="4" tint="0.39997558519241921"/>
      </bottom>
      <diagonal/>
    </border>
  </borders>
  <cellStyleXfs count="2">
    <xf numFmtId="0" fontId="0" fillId="0" borderId="0"/>
    <xf numFmtId="0" fontId="3" fillId="0" borderId="0"/>
  </cellStyleXfs>
  <cellXfs count="19">
    <xf numFmtId="0" fontId="0" fillId="0" borderId="0" xfId="0"/>
    <xf numFmtId="0" fontId="0" fillId="0" borderId="0" xfId="0" quotePrefix="1"/>
    <xf numFmtId="14" fontId="0" fillId="0" borderId="0" xfId="0" applyNumberFormat="1"/>
    <xf numFmtId="49" fontId="0" fillId="0" borderId="0" xfId="0" quotePrefix="1" applyNumberFormat="1"/>
    <xf numFmtId="49" fontId="0" fillId="0" borderId="0" xfId="0" applyNumberFormat="1"/>
    <xf numFmtId="0" fontId="2" fillId="0" borderId="0" xfId="1" applyFont="1"/>
    <xf numFmtId="0" fontId="3" fillId="0" borderId="0" xfId="1"/>
    <xf numFmtId="0" fontId="3" fillId="0" borderId="0" xfId="1" quotePrefix="1" applyAlignment="1">
      <alignment horizontal="right"/>
    </xf>
    <xf numFmtId="0" fontId="3" fillId="0" borderId="0" xfId="1" applyAlignment="1">
      <alignment horizontal="right"/>
    </xf>
    <xf numFmtId="14" fontId="3" fillId="0" borderId="0" xfId="1" quotePrefix="1" applyNumberFormat="1" applyAlignment="1">
      <alignment horizontal="right"/>
    </xf>
    <xf numFmtId="0" fontId="3" fillId="0" borderId="0" xfId="1" quotePrefix="1" applyAlignment="1">
      <alignment horizontal="left"/>
    </xf>
    <xf numFmtId="0" fontId="3" fillId="0" borderId="0" xfId="1" applyAlignment="1">
      <alignment horizontal="left"/>
    </xf>
    <xf numFmtId="0" fontId="1" fillId="0" borderId="0" xfId="1" quotePrefix="1" applyFont="1" applyAlignment="1">
      <alignment horizontal="left"/>
    </xf>
    <xf numFmtId="0" fontId="1" fillId="0" borderId="0" xfId="1" applyFont="1"/>
    <xf numFmtId="14" fontId="1" fillId="0" borderId="0" xfId="1" quotePrefix="1" applyNumberFormat="1" applyFont="1" applyAlignment="1">
      <alignment horizontal="left"/>
    </xf>
    <xf numFmtId="0" fontId="1" fillId="0" borderId="0" xfId="1" applyFont="1" applyAlignment="1">
      <alignment horizontal="left"/>
    </xf>
    <xf numFmtId="0" fontId="0" fillId="0" borderId="0" xfId="0" applyNumberFormat="1"/>
    <xf numFmtId="0" fontId="4" fillId="0" borderId="1" xfId="0" applyFont="1" applyBorder="1" applyAlignment="1">
      <alignment horizontal="left"/>
    </xf>
    <xf numFmtId="0" fontId="0" fillId="0" borderId="0" xfId="0" applyAlignment="1">
      <alignment horizontal="center"/>
    </xf>
  </cellXfs>
  <cellStyles count="2">
    <cellStyle name="Normal" xfId="0" builtinId="0"/>
    <cellStyle name="Normal 2" xfId="1" xr:uid="{00000000-0005-0000-0000-000001000000}"/>
  </cellStyles>
  <dxfs count="6">
    <dxf>
      <numFmt numFmtId="30" formatCode="@"/>
    </dxf>
    <dxf>
      <numFmt numFmtId="30" formatCode="@"/>
    </dxf>
    <dxf>
      <numFmt numFmtId="30" formatCode="@"/>
    </dxf>
    <dxf>
      <numFmt numFmtId="0" formatCode="General"/>
    </dxf>
    <dxf>
      <numFmt numFmtId="0" formatCode="General"/>
    </dxf>
    <dxf>
      <numFmt numFmtId="30" formatCode="@"/>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d:schema xmlns:xsd="http://www.w3.org/2001/XMLSchema" xmlns="" id="SELFPAYMENT" elementFormDefault="qualified" attributeFormDefault="unqualified">
      <xsd:simpleType name="TinType">
        <xsd:restriction base="xsd:string">
          <xsd:pattern value="[0-9]{15,16}"/>
        </xsd:restriction>
      </xsd:simpleType>
      <xsd:simpleType name="NonEmptyStringType">
        <xsd:restriction base="xsd:string">
          <xsd:minLength value="1"/>
        </xsd:restriction>
      </xsd:simpleType>
      <xsd:simpleType name="TaxBaseRateType">
        <xsd:restriction base="xsd:decimal">
          <xsd:minInclusive value="0"/>
        </xsd:restriction>
      </xsd:simpleType>
      <xsd:simpleType name="TaxType">
        <xsd:restriction base="xsd:decimal">
          <xsd:minInclusive value="0"/>
        </xsd:restriction>
      </xsd:simpleType>
      <xsd:simpleType name="TaxCertificateType" final="restriction">
        <xsd:restriction base="xsd:string">
          <xsd:enumeration value="N/A"/>
          <xsd:enumeration value="TaxExAr22"/>
          <xsd:enumeration value="TaxExAr23"/>
          <xsd:enumeration value="TaxExIntDep"/>
          <xsd:enumeration value="PP23"/>
          <xsd:enumeration value="TaxExIntPhtb"/>
          <xsd:enumeration value="DTP"/>
          <xsd:enumeration value="ETC"/>
        </xsd:restriction>
      </xsd:simpleType>
      <xsd:simpleType name="DocType" final="restriction">
        <xsd:restriction base="xsd:string">
          <xsd:enumeration value="TaxInvoice"/>
          <xsd:enumeration value="CommercialInvoice"/>
          <xsd:enumeration value="Announchment"/>
          <xsd:enumeration value="Contract"/>
          <xsd:enumeration value="PaymentProof"/>
          <xsd:enumeration value="DeedofEngangement"/>
          <xsd:enumeration value="DeedofGeneralMeetingStakeholder"/>
          <xsd:enumeration value="StatementLetter"/>
          <xsd:enumeration value="BankAccountNumber"/>
        </xsd:restriction>
      </xsd:simpleType>
      <xsd:element name="SelfPaymentBulk" type="SelfPaymentBulkType"/>
      <xsd:complexType name="SelfPaymentBulkType">
        <xsd:sequence>
          <xsd:element name="TIN" type="TinType" maxOccurs="1" minOccurs="1"/>
          <xsd:element name="ListOfSelfPayment" minOccurs="1" maxOccurs="1" type="ListOfSelfPaymentType"/>
        </xsd:sequence>
      </xsd:complexType>
      <xsd:complexType name="ListOfSelfPaymentType">
        <xsd:sequence>
          <xsd:element name="SelfPayment" type="SelfPaymentType" maxOccurs="unbounded" minOccurs="1"/>
        </xsd:sequence>
      </xsd:complexType>
      <xsd:complexType name="SelfPaymentType">
        <xsd:sequence>
          <xsd:element name="TaxPeriodMonth" type="xsd:integer" nillable="false"/>
          <xsd:element name="TaxPeriodYear" type="xsd:integer" nillable="false"/>
          <xsd:element name="TaxCertificate" type="TaxCertificateType"/>
          <xsd:element name="TaxObjectCode" type="NonEmptyStringType"/>
          <xsd:element name="TaxBase" type="TaxBaseRateType"/>
          <xsd:element name="IncomeFromIndonesiaTaxBase" type="TaxType"/>
          <xsd:element name="IncomeFromIndonesiaIncomeTax" type="TaxType"/>
          <xsd:element name="IncomeFromForeignCountriesTaxBase" type="TaxType"/>
          <xsd:element name="IncomeFromForeignCountriesIncomeTax" type="TaxType"/>
          <xsd:element name="IncomeTaxArticle24CreditedIncomeTax" type="TaxType"/>
          <xsd:element name="IncomeTaxWithheldByOtherParty" type="TaxType"/>
          <xsd:element name="SelfPaymentIncomeTax" type="TaxType"/>
          <xsd:element name="Rate" type="TaxType"/>
          <xsd:element name="Document" type="DocType"/>
          <xsd:element name="DocumentNumber" type="NonEmptyStringType"/>
          <xsd:element name="DocumentDate" type="xsd:date" nillable="true"/>
          <xsd:element name="IDPlaceOfBusinessActivity" type="xsd:string" nillable="true"/>
          <xsd:element name="WithholdingDate" type="xsd:date"/>
        </xsd:sequence>
      </xsd:complexType>
    </xsd:schema>
  </Schema>
  <Map ID="1" Name="SelfPaymentBulk_Map" RootElement="SelfPaymentBulk"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B3:S27" tableType="xml" totalsRowShown="0">
  <autoFilter ref="B3:S27" xr:uid="{00000000-0009-0000-0100-000001000000}"/>
  <tableColumns count="18">
    <tableColumn id="1" xr3:uid="{00000000-0010-0000-0000-000001000000}" uniqueName="TaxPeriodMonth" name="Masa Pajak">
      <xmlColumnPr mapId="1" xpath="/SelfPaymentBulk/ListOfSelfPayment/SelfPayment/TaxPeriodMonth" xmlDataType="integer"/>
    </tableColumn>
    <tableColumn id="2" xr3:uid="{00000000-0010-0000-0000-000002000000}" uniqueName="TaxPeriodYear" name="Tahun Pajak">
      <xmlColumnPr mapId="1" xpath="/SelfPaymentBulk/ListOfSelfPayment/SelfPayment/TaxPeriodYear" xmlDataType="integer"/>
    </tableColumn>
    <tableColumn id="3" xr3:uid="{00000000-0010-0000-0000-000003000000}" uniqueName="TaxCertificate" name="Fasilitas">
      <xmlColumnPr mapId="1" xpath="/SelfPaymentBulk/ListOfSelfPayment/SelfPayment/TaxCertificate" xmlDataType="string"/>
    </tableColumn>
    <tableColumn id="4" xr3:uid="{00000000-0010-0000-0000-000004000000}" uniqueName="TaxObjectCode" name="Kode Objek Pajak" dataDxfId="0">
      <xmlColumnPr mapId="1" xpath="/SelfPaymentBulk/ListOfSelfPayment/SelfPayment/TaxObjectCode" xmlDataType="string"/>
    </tableColumn>
    <tableColumn id="25" xr3:uid="{00000000-0010-0000-0000-000019000000}" uniqueName="TaxBase" name="DPP" dataDxfId="5">
      <xmlColumnPr mapId="1" xpath="/SelfPaymentBulk/ListOfSelfPayment/SelfPayment/TaxBase" xmlDataType="decimal"/>
    </tableColumn>
    <tableColumn id="5" xr3:uid="{00000000-0010-0000-0000-000005000000}" uniqueName="IncomeFromIndonesiaTaxBase" name="Penghasilan Dari Indonesia">
      <xmlColumnPr mapId="1" xpath="/SelfPaymentBulk/ListOfSelfPayment/SelfPayment/IncomeFromIndonesiaTaxBase" xmlDataType="decimal"/>
    </tableColumn>
    <tableColumn id="6" xr3:uid="{00000000-0010-0000-0000-000006000000}" uniqueName="IncomeFromIndonesiaIncomeTax" name="PPh Dari Indonesia">
      <xmlColumnPr mapId="1" xpath="/SelfPaymentBulk/ListOfSelfPayment/SelfPayment/IncomeFromIndonesiaIncomeTax" xmlDataType="decimal"/>
    </tableColumn>
    <tableColumn id="7" xr3:uid="{00000000-0010-0000-0000-000007000000}" uniqueName="IncomeFromForeignCountriesTaxBase" name="Penghasilan Dari Luar Negeri">
      <xmlColumnPr mapId="1" xpath="/SelfPaymentBulk/ListOfSelfPayment/SelfPayment/IncomeFromForeignCountriesTaxBase" xmlDataType="decimal"/>
    </tableColumn>
    <tableColumn id="8" xr3:uid="{00000000-0010-0000-0000-000008000000}" uniqueName="IncomeFromForeignCountriesIncomeTax" name="PPh Dari Luar Indonesia">
      <xmlColumnPr mapId="1" xpath="/SelfPaymentBulk/ListOfSelfPayment/SelfPayment/IncomeFromForeignCountriesIncomeTax" xmlDataType="decimal"/>
    </tableColumn>
    <tableColumn id="9" xr3:uid="{00000000-0010-0000-0000-000009000000}" uniqueName="IncomeTaxArticle24CreditedIncomeTax" name="PPh Pasal 24 yang dapat diperhitungkan">
      <xmlColumnPr mapId="1" xpath="/SelfPaymentBulk/ListOfSelfPayment/SelfPayment/IncomeTaxArticle24CreditedIncomeTax" xmlDataType="decimal"/>
    </tableColumn>
    <tableColumn id="10" xr3:uid="{00000000-0010-0000-0000-00000A000000}" uniqueName="IncomeTaxWithheldByOtherParty" name="PPh yang dipotong pihak lain">
      <xmlColumnPr mapId="1" xpath="/SelfPaymentBulk/ListOfSelfPayment/SelfPayment/IncomeTaxWithheldByOtherParty" xmlDataType="decimal"/>
    </tableColumn>
    <tableColumn id="11" xr3:uid="{00000000-0010-0000-0000-00000B000000}" uniqueName="SelfPaymentIncomeTax" name="PPh yang disetor sendiri" dataDxfId="4">
      <calculatedColumnFormula>Table1[[#This Row],[PPh Dari Indonesia]]+Table1[[#This Row],[PPh Dari Luar Indonesia]]-Table1[[#This Row],[PPh Pasal 24 yang dapat diperhitungkan]]-Table1[[#This Row],[PPh yang dipotong pihak lain]]</calculatedColumnFormula>
      <xmlColumnPr mapId="1" xpath="/SelfPaymentBulk/ListOfSelfPayment/SelfPayment/SelfPaymentIncomeTax" xmlDataType="decimal"/>
    </tableColumn>
    <tableColumn id="12" xr3:uid="{00000000-0010-0000-0000-00000C000000}" uniqueName="Rate" name="Tarif" dataDxfId="3">
      <calculatedColumnFormula>VLOOKUP(E4,REF!$A$2:$C$200,3,0)</calculatedColumnFormula>
      <xmlColumnPr mapId="1" xpath="/SelfPaymentBulk/ListOfSelfPayment/SelfPayment/Rate" xmlDataType="decimal"/>
    </tableColumn>
    <tableColumn id="13" xr3:uid="{00000000-0010-0000-0000-00000D000000}" uniqueName="Document" name="Jenis Dok. Referensi" dataDxfId="2">
      <xmlColumnPr mapId="1" xpath="/SelfPaymentBulk/ListOfSelfPayment/SelfPayment/Document" xmlDataType="string"/>
    </tableColumn>
    <tableColumn id="14" xr3:uid="{00000000-0010-0000-0000-00000E000000}" uniqueName="DocumentNumber" name="Nomor Dok. Referensi">
      <xmlColumnPr mapId="1" xpath="/SelfPaymentBulk/ListOfSelfPayment/SelfPayment/DocumentNumber" xmlDataType="string"/>
    </tableColumn>
    <tableColumn id="15" xr3:uid="{00000000-0010-0000-0000-00000F000000}" uniqueName="DocumentDate" name="Tanggal Dok. Referensi">
      <xmlColumnPr mapId="1" xpath="/SelfPaymentBulk/ListOfSelfPayment/SelfPayment/DocumentDate" xmlDataType="date"/>
    </tableColumn>
    <tableColumn id="16" xr3:uid="{00000000-0010-0000-0000-000010000000}" uniqueName="IDPlaceOfBusinessActivity" name="ID TKU Pemotong" dataDxfId="1">
      <xmlColumnPr mapId="1" xpath="/SelfPaymentBulk/ListOfSelfPayment/SelfPayment/IDPlaceOfBusinessActivity" xmlDataType="string"/>
    </tableColumn>
    <tableColumn id="17" xr3:uid="{00000000-0010-0000-0000-000011000000}" uniqueName="WithholdingDate" name="Tanggal Pemotongan">
      <xmlColumnPr mapId="1" xpath="/SelfPaymentBulk/ListOfSelfPayment/SelfPayment/WithholdingDate" xmlDataType="date"/>
    </tableColumn>
  </tableColumns>
  <tableStyleInfo name="TableStyleMedium2" showFirstColumn="0" showLastColumn="0" showRowStripes="1" showColumnStripes="0"/>
</table>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 xr6:uid="{00000000-000C-0000-FFFF-FFFF01000000}" r="C1" connectionId="0">
    <xmlCellPr id="1" xr6:uid="{00000000-0010-0000-0100-000001000000}" uniqueName="TIN">
      <xmlPr mapId="1" xpath="/SelfPaymentBulk/TIN"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tableSingleCells" Target="../tables/tableSingleCell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7"/>
  <sheetViews>
    <sheetView tabSelected="1" workbookViewId="0">
      <selection activeCell="E4" sqref="E4"/>
    </sheetView>
  </sheetViews>
  <sheetFormatPr defaultRowHeight="15"/>
  <cols>
    <col min="2" max="4" width="11" customWidth="1"/>
    <col min="5" max="5" width="18.85546875" bestFit="1" customWidth="1"/>
    <col min="6" max="6" width="18.85546875" customWidth="1"/>
    <col min="7" max="11" width="11" customWidth="1"/>
    <col min="12" max="14" width="12" customWidth="1"/>
    <col min="15" max="15" width="21.42578125" bestFit="1" customWidth="1"/>
    <col min="16" max="16" width="23.140625" bestFit="1" customWidth="1"/>
    <col min="17" max="17" width="12" customWidth="1"/>
    <col min="18" max="18" width="23.42578125" bestFit="1" customWidth="1"/>
    <col min="19" max="19" width="12" customWidth="1"/>
  </cols>
  <sheetData>
    <row r="1" spans="1:22">
      <c r="A1" s="18" t="s">
        <v>151</v>
      </c>
      <c r="B1" s="18"/>
      <c r="C1" s="3" t="s">
        <v>263</v>
      </c>
    </row>
    <row r="3" spans="1:22">
      <c r="B3" t="s">
        <v>152</v>
      </c>
      <c r="C3" t="s">
        <v>153</v>
      </c>
      <c r="D3" t="s">
        <v>154</v>
      </c>
      <c r="E3" t="s">
        <v>0</v>
      </c>
      <c r="F3" t="s">
        <v>168</v>
      </c>
      <c r="G3" t="s">
        <v>155</v>
      </c>
      <c r="H3" t="s">
        <v>156</v>
      </c>
      <c r="I3" t="s">
        <v>157</v>
      </c>
      <c r="J3" t="s">
        <v>158</v>
      </c>
      <c r="K3" t="s">
        <v>159</v>
      </c>
      <c r="L3" t="s">
        <v>160</v>
      </c>
      <c r="M3" t="s">
        <v>161</v>
      </c>
      <c r="N3" t="s">
        <v>2</v>
      </c>
      <c r="O3" t="s">
        <v>162</v>
      </c>
      <c r="P3" t="s">
        <v>163</v>
      </c>
      <c r="Q3" t="s">
        <v>164</v>
      </c>
      <c r="R3" t="s">
        <v>165</v>
      </c>
      <c r="S3" t="s">
        <v>166</v>
      </c>
    </row>
    <row r="4" spans="1:22">
      <c r="B4" s="1">
        <v>1</v>
      </c>
      <c r="C4">
        <v>2025</v>
      </c>
      <c r="D4" s="4" t="s">
        <v>138</v>
      </c>
      <c r="E4" s="4" t="s">
        <v>40</v>
      </c>
      <c r="F4">
        <v>10000</v>
      </c>
      <c r="G4">
        <v>0</v>
      </c>
      <c r="H4">
        <v>0</v>
      </c>
      <c r="I4">
        <v>0</v>
      </c>
      <c r="J4">
        <v>0</v>
      </c>
      <c r="K4">
        <v>0</v>
      </c>
      <c r="L4">
        <v>0</v>
      </c>
      <c r="M4">
        <f>Table1[[#This Row],[PPh Dari Indonesia]]+Table1[[#This Row],[PPh Dari Luar Indonesia]]-Table1[[#This Row],[PPh Pasal 24 yang dapat diperhitungkan]]-Table1[[#This Row],[PPh yang dipotong pihak lain]]</f>
        <v>0</v>
      </c>
      <c r="N4">
        <f>VLOOKUP(E4,REF!$A$2:$C$200,3,0)</f>
        <v>0.25</v>
      </c>
      <c r="O4" s="4" t="s">
        <v>218</v>
      </c>
      <c r="P4" s="4" t="s">
        <v>167</v>
      </c>
      <c r="Q4" s="2">
        <v>45304</v>
      </c>
      <c r="R4" s="3" t="s">
        <v>264</v>
      </c>
      <c r="S4" s="2">
        <v>45658</v>
      </c>
      <c r="U4">
        <f>Table1[[#This Row],[DPP]]*Table1[[#This Row],[Tarif]]/100</f>
        <v>25</v>
      </c>
      <c r="V4" s="17" t="s">
        <v>258</v>
      </c>
    </row>
    <row r="5" spans="1:22">
      <c r="B5" s="1">
        <v>1</v>
      </c>
      <c r="C5">
        <v>2025</v>
      </c>
      <c r="D5" s="4" t="s">
        <v>140</v>
      </c>
      <c r="E5" s="4" t="s">
        <v>40</v>
      </c>
      <c r="F5">
        <v>10000</v>
      </c>
      <c r="G5">
        <v>0</v>
      </c>
      <c r="H5">
        <v>0</v>
      </c>
      <c r="I5">
        <v>0</v>
      </c>
      <c r="J5">
        <v>0</v>
      </c>
      <c r="K5">
        <v>0</v>
      </c>
      <c r="L5">
        <v>0</v>
      </c>
      <c r="M5">
        <f>Table1[[#This Row],[PPh Dari Indonesia]]+Table1[[#This Row],[PPh Dari Luar Indonesia]]-Table1[[#This Row],[PPh Pasal 24 yang dapat diperhitungkan]]-Table1[[#This Row],[PPh yang dipotong pihak lain]]</f>
        <v>0</v>
      </c>
      <c r="N5">
        <f>VLOOKUP(E5,REF!$A$2:$C$200,3,0)</f>
        <v>0.25</v>
      </c>
      <c r="O5" s="4" t="s">
        <v>218</v>
      </c>
      <c r="P5" s="4" t="s">
        <v>167</v>
      </c>
      <c r="Q5" s="2">
        <v>45304</v>
      </c>
      <c r="R5" s="3" t="s">
        <v>264</v>
      </c>
      <c r="S5" s="2">
        <v>45658</v>
      </c>
      <c r="U5">
        <f>Table1[[#This Row],[DPP]]*Table1[[#This Row],[Tarif]]/100</f>
        <v>25</v>
      </c>
      <c r="V5" s="17" t="s">
        <v>258</v>
      </c>
    </row>
    <row r="6" spans="1:22">
      <c r="B6" s="1">
        <v>1</v>
      </c>
      <c r="C6">
        <v>2025</v>
      </c>
      <c r="D6" s="4" t="s">
        <v>138</v>
      </c>
      <c r="E6" s="4" t="s">
        <v>40</v>
      </c>
      <c r="F6">
        <v>20000</v>
      </c>
      <c r="G6">
        <v>0</v>
      </c>
      <c r="H6">
        <v>0</v>
      </c>
      <c r="I6">
        <v>0</v>
      </c>
      <c r="J6">
        <v>0</v>
      </c>
      <c r="K6">
        <v>0</v>
      </c>
      <c r="L6">
        <v>0</v>
      </c>
      <c r="M6">
        <f>Table1[[#This Row],[PPh Dari Indonesia]]+Table1[[#This Row],[PPh Dari Luar Indonesia]]-Table1[[#This Row],[PPh Pasal 24 yang dapat diperhitungkan]]-Table1[[#This Row],[PPh yang dipotong pihak lain]]</f>
        <v>0</v>
      </c>
      <c r="N6">
        <f>VLOOKUP(E6,REF!$A$2:$C$200,3,0)</f>
        <v>0.25</v>
      </c>
      <c r="O6" s="4" t="s">
        <v>218</v>
      </c>
      <c r="P6" s="4" t="s">
        <v>167</v>
      </c>
      <c r="Q6" s="2">
        <v>45304</v>
      </c>
      <c r="R6" s="3" t="s">
        <v>264</v>
      </c>
      <c r="S6" s="2">
        <v>45658</v>
      </c>
      <c r="U6">
        <f>Table1[[#This Row],[DPP]]*Table1[[#This Row],[Tarif]]/100</f>
        <v>50</v>
      </c>
      <c r="V6" s="17" t="s">
        <v>258</v>
      </c>
    </row>
    <row r="7" spans="1:22">
      <c r="B7" s="1">
        <v>1</v>
      </c>
      <c r="C7">
        <v>2025</v>
      </c>
      <c r="D7" s="4" t="s">
        <v>140</v>
      </c>
      <c r="E7" s="4" t="s">
        <v>40</v>
      </c>
      <c r="F7">
        <v>20000</v>
      </c>
      <c r="G7">
        <v>0</v>
      </c>
      <c r="H7">
        <v>0</v>
      </c>
      <c r="I7">
        <v>0</v>
      </c>
      <c r="J7">
        <v>0</v>
      </c>
      <c r="K7">
        <v>0</v>
      </c>
      <c r="L7">
        <v>0</v>
      </c>
      <c r="M7">
        <f>Table1[[#This Row],[PPh Dari Indonesia]]+Table1[[#This Row],[PPh Dari Luar Indonesia]]-Table1[[#This Row],[PPh Pasal 24 yang dapat diperhitungkan]]-Table1[[#This Row],[PPh yang dipotong pihak lain]]</f>
        <v>0</v>
      </c>
      <c r="N7">
        <f>VLOOKUP(E7,REF!$A$2:$C$200,3,0)</f>
        <v>0.25</v>
      </c>
      <c r="O7" s="4" t="s">
        <v>218</v>
      </c>
      <c r="P7" s="4" t="s">
        <v>167</v>
      </c>
      <c r="Q7" s="2">
        <v>45304</v>
      </c>
      <c r="R7" s="3" t="s">
        <v>264</v>
      </c>
      <c r="S7" s="2">
        <v>45658</v>
      </c>
      <c r="U7">
        <f>Table1[[#This Row],[DPP]]*Table1[[#This Row],[Tarif]]/100</f>
        <v>50</v>
      </c>
      <c r="V7" s="17" t="s">
        <v>258</v>
      </c>
    </row>
    <row r="8" spans="1:22">
      <c r="B8" s="1">
        <v>1</v>
      </c>
      <c r="C8">
        <v>2025</v>
      </c>
      <c r="D8" s="4" t="s">
        <v>138</v>
      </c>
      <c r="E8" s="4" t="s">
        <v>40</v>
      </c>
      <c r="F8">
        <v>10000</v>
      </c>
      <c r="G8">
        <v>0</v>
      </c>
      <c r="H8">
        <v>0</v>
      </c>
      <c r="I8">
        <v>0</v>
      </c>
      <c r="J8">
        <v>0</v>
      </c>
      <c r="K8">
        <v>0</v>
      </c>
      <c r="L8">
        <v>0</v>
      </c>
      <c r="M8">
        <f>Table1[[#This Row],[PPh Dari Indonesia]]+Table1[[#This Row],[PPh Dari Luar Indonesia]]-Table1[[#This Row],[PPh Pasal 24 yang dapat diperhitungkan]]-Table1[[#This Row],[PPh yang dipotong pihak lain]]</f>
        <v>0</v>
      </c>
      <c r="N8">
        <f>VLOOKUP(E8,REF!$A$2:$C$200,3,0)</f>
        <v>0.25</v>
      </c>
      <c r="O8" s="4" t="s">
        <v>218</v>
      </c>
      <c r="P8" s="4" t="s">
        <v>167</v>
      </c>
      <c r="Q8" s="2">
        <v>45304</v>
      </c>
      <c r="R8" s="3" t="s">
        <v>264</v>
      </c>
      <c r="S8" s="2">
        <v>45658</v>
      </c>
      <c r="U8">
        <f>Table1[[#This Row],[DPP]]*Table1[[#This Row],[Tarif]]/100</f>
        <v>25</v>
      </c>
      <c r="V8" s="17" t="s">
        <v>259</v>
      </c>
    </row>
    <row r="9" spans="1:22">
      <c r="B9" s="1">
        <v>1</v>
      </c>
      <c r="C9">
        <v>2025</v>
      </c>
      <c r="D9" s="4" t="s">
        <v>140</v>
      </c>
      <c r="E9" s="4" t="s">
        <v>40</v>
      </c>
      <c r="F9">
        <v>10000</v>
      </c>
      <c r="G9">
        <v>0</v>
      </c>
      <c r="H9">
        <v>0</v>
      </c>
      <c r="I9">
        <v>0</v>
      </c>
      <c r="J9">
        <v>0</v>
      </c>
      <c r="K9">
        <v>0</v>
      </c>
      <c r="L9">
        <v>0</v>
      </c>
      <c r="M9">
        <f>Table1[[#This Row],[PPh Dari Indonesia]]+Table1[[#This Row],[PPh Dari Luar Indonesia]]-Table1[[#This Row],[PPh Pasal 24 yang dapat diperhitungkan]]-Table1[[#This Row],[PPh yang dipotong pihak lain]]</f>
        <v>0</v>
      </c>
      <c r="N9">
        <f>VLOOKUP(E9,REF!$A$2:$C$200,3,0)</f>
        <v>0.25</v>
      </c>
      <c r="O9" s="4" t="s">
        <v>218</v>
      </c>
      <c r="P9" s="4" t="s">
        <v>167</v>
      </c>
      <c r="Q9" s="2">
        <v>45304</v>
      </c>
      <c r="R9" s="3" t="s">
        <v>264</v>
      </c>
      <c r="S9" s="2">
        <v>45658</v>
      </c>
      <c r="U9">
        <f>Table1[[#This Row],[DPP]]*Table1[[#This Row],[Tarif]]/100</f>
        <v>25</v>
      </c>
      <c r="V9" s="17" t="s">
        <v>259</v>
      </c>
    </row>
    <row r="10" spans="1:22">
      <c r="B10" s="1">
        <v>1</v>
      </c>
      <c r="C10">
        <v>2025</v>
      </c>
      <c r="D10" s="4" t="s">
        <v>138</v>
      </c>
      <c r="E10" s="4" t="s">
        <v>40</v>
      </c>
      <c r="F10">
        <v>20000</v>
      </c>
      <c r="G10">
        <v>0</v>
      </c>
      <c r="H10">
        <v>0</v>
      </c>
      <c r="I10">
        <v>0</v>
      </c>
      <c r="J10">
        <v>0</v>
      </c>
      <c r="K10">
        <v>0</v>
      </c>
      <c r="L10">
        <v>0</v>
      </c>
      <c r="M10">
        <f>Table1[[#This Row],[PPh Dari Indonesia]]+Table1[[#This Row],[PPh Dari Luar Indonesia]]-Table1[[#This Row],[PPh Pasal 24 yang dapat diperhitungkan]]-Table1[[#This Row],[PPh yang dipotong pihak lain]]</f>
        <v>0</v>
      </c>
      <c r="N10">
        <f>VLOOKUP(E10,REF!$A$2:$C$200,3,0)</f>
        <v>0.25</v>
      </c>
      <c r="O10" s="4" t="s">
        <v>218</v>
      </c>
      <c r="P10" s="4" t="s">
        <v>167</v>
      </c>
      <c r="Q10" s="2">
        <v>45304</v>
      </c>
      <c r="R10" s="3" t="s">
        <v>264</v>
      </c>
      <c r="S10" s="2">
        <v>45658</v>
      </c>
      <c r="U10">
        <f>Table1[[#This Row],[DPP]]*Table1[[#This Row],[Tarif]]/100</f>
        <v>50</v>
      </c>
      <c r="V10" s="17" t="s">
        <v>259</v>
      </c>
    </row>
    <row r="11" spans="1:22">
      <c r="B11" s="1">
        <v>1</v>
      </c>
      <c r="C11">
        <v>2025</v>
      </c>
      <c r="D11" s="4" t="s">
        <v>140</v>
      </c>
      <c r="E11" s="4" t="s">
        <v>40</v>
      </c>
      <c r="F11">
        <v>20000</v>
      </c>
      <c r="G11">
        <v>0</v>
      </c>
      <c r="H11">
        <v>0</v>
      </c>
      <c r="I11">
        <v>0</v>
      </c>
      <c r="J11">
        <v>0</v>
      </c>
      <c r="K11">
        <v>0</v>
      </c>
      <c r="L11">
        <v>0</v>
      </c>
      <c r="M11">
        <f>Table1[[#This Row],[PPh Dari Indonesia]]+Table1[[#This Row],[PPh Dari Luar Indonesia]]-Table1[[#This Row],[PPh Pasal 24 yang dapat diperhitungkan]]-Table1[[#This Row],[PPh yang dipotong pihak lain]]</f>
        <v>0</v>
      </c>
      <c r="N11">
        <f>VLOOKUP(E11,REF!$A$2:$C$200,3,0)</f>
        <v>0.25</v>
      </c>
      <c r="O11" s="4" t="s">
        <v>218</v>
      </c>
      <c r="P11" s="4" t="s">
        <v>167</v>
      </c>
      <c r="Q11" s="2">
        <v>45304</v>
      </c>
      <c r="R11" s="3" t="s">
        <v>264</v>
      </c>
      <c r="S11" s="2">
        <v>45658</v>
      </c>
      <c r="U11">
        <f>Table1[[#This Row],[DPP]]*Table1[[#This Row],[Tarif]]/100</f>
        <v>50</v>
      </c>
      <c r="V11" s="17" t="s">
        <v>259</v>
      </c>
    </row>
    <row r="12" spans="1:22">
      <c r="B12" s="1">
        <v>1</v>
      </c>
      <c r="C12">
        <v>2025</v>
      </c>
      <c r="D12" s="4" t="s">
        <v>138</v>
      </c>
      <c r="E12" s="4" t="s">
        <v>40</v>
      </c>
      <c r="F12">
        <v>10000</v>
      </c>
      <c r="G12">
        <v>0</v>
      </c>
      <c r="H12">
        <v>0</v>
      </c>
      <c r="I12">
        <v>0</v>
      </c>
      <c r="J12">
        <v>0</v>
      </c>
      <c r="K12">
        <v>0</v>
      </c>
      <c r="L12">
        <v>0</v>
      </c>
      <c r="M12">
        <f>Table1[[#This Row],[PPh Dari Indonesia]]+Table1[[#This Row],[PPh Dari Luar Indonesia]]-Table1[[#This Row],[PPh Pasal 24 yang dapat diperhitungkan]]-Table1[[#This Row],[PPh yang dipotong pihak lain]]</f>
        <v>0</v>
      </c>
      <c r="N12">
        <f>VLOOKUP(E12,REF!$A$2:$C$200,3,0)</f>
        <v>0.25</v>
      </c>
      <c r="O12" s="4" t="s">
        <v>218</v>
      </c>
      <c r="P12" s="4" t="s">
        <v>167</v>
      </c>
      <c r="Q12" s="2">
        <v>45304</v>
      </c>
      <c r="R12" s="3" t="s">
        <v>264</v>
      </c>
      <c r="S12" s="2">
        <v>45658</v>
      </c>
      <c r="U12">
        <f>Table1[[#This Row],[DPP]]*Table1[[#This Row],[Tarif]]/100</f>
        <v>25</v>
      </c>
      <c r="V12" s="17" t="s">
        <v>260</v>
      </c>
    </row>
    <row r="13" spans="1:22">
      <c r="B13" s="1">
        <v>1</v>
      </c>
      <c r="C13">
        <v>2025</v>
      </c>
      <c r="D13" s="4" t="s">
        <v>140</v>
      </c>
      <c r="E13" s="4" t="s">
        <v>40</v>
      </c>
      <c r="F13">
        <v>10000</v>
      </c>
      <c r="G13">
        <v>0</v>
      </c>
      <c r="H13">
        <v>0</v>
      </c>
      <c r="I13">
        <v>0</v>
      </c>
      <c r="J13">
        <v>0</v>
      </c>
      <c r="K13">
        <v>0</v>
      </c>
      <c r="L13">
        <v>0</v>
      </c>
      <c r="M13">
        <f>Table1[[#This Row],[PPh Dari Indonesia]]+Table1[[#This Row],[PPh Dari Luar Indonesia]]-Table1[[#This Row],[PPh Pasal 24 yang dapat diperhitungkan]]-Table1[[#This Row],[PPh yang dipotong pihak lain]]</f>
        <v>0</v>
      </c>
      <c r="N13">
        <f>VLOOKUP(E13,REF!$A$2:$C$200,3,0)</f>
        <v>0.25</v>
      </c>
      <c r="O13" s="4" t="s">
        <v>218</v>
      </c>
      <c r="P13" s="4" t="s">
        <v>167</v>
      </c>
      <c r="Q13" s="2">
        <v>45304</v>
      </c>
      <c r="R13" s="3" t="s">
        <v>264</v>
      </c>
      <c r="S13" s="2">
        <v>45658</v>
      </c>
      <c r="U13">
        <f>Table1[[#This Row],[DPP]]*Table1[[#This Row],[Tarif]]/100</f>
        <v>25</v>
      </c>
      <c r="V13" s="17" t="s">
        <v>260</v>
      </c>
    </row>
    <row r="14" spans="1:22">
      <c r="B14" s="1">
        <v>1</v>
      </c>
      <c r="C14">
        <v>2025</v>
      </c>
      <c r="D14" s="4" t="s">
        <v>138</v>
      </c>
      <c r="E14" s="4" t="s">
        <v>40</v>
      </c>
      <c r="F14">
        <v>20000</v>
      </c>
      <c r="G14">
        <v>0</v>
      </c>
      <c r="H14">
        <v>0</v>
      </c>
      <c r="I14">
        <v>0</v>
      </c>
      <c r="J14">
        <v>0</v>
      </c>
      <c r="K14">
        <v>0</v>
      </c>
      <c r="L14">
        <v>0</v>
      </c>
      <c r="M14">
        <f>Table1[[#This Row],[PPh Dari Indonesia]]+Table1[[#This Row],[PPh Dari Luar Indonesia]]-Table1[[#This Row],[PPh Pasal 24 yang dapat diperhitungkan]]-Table1[[#This Row],[PPh yang dipotong pihak lain]]</f>
        <v>0</v>
      </c>
      <c r="N14">
        <f>VLOOKUP(E14,REF!$A$2:$C$200,3,0)</f>
        <v>0.25</v>
      </c>
      <c r="O14" s="4" t="s">
        <v>218</v>
      </c>
      <c r="P14" s="4" t="s">
        <v>167</v>
      </c>
      <c r="Q14" s="2">
        <v>45304</v>
      </c>
      <c r="R14" s="3" t="s">
        <v>264</v>
      </c>
      <c r="S14" s="2">
        <v>45658</v>
      </c>
      <c r="U14">
        <f>Table1[[#This Row],[DPP]]*Table1[[#This Row],[Tarif]]/100</f>
        <v>50</v>
      </c>
      <c r="V14" s="17" t="s">
        <v>260</v>
      </c>
    </row>
    <row r="15" spans="1:22">
      <c r="B15" s="1">
        <v>1</v>
      </c>
      <c r="C15">
        <v>2025</v>
      </c>
      <c r="D15" s="4" t="s">
        <v>140</v>
      </c>
      <c r="E15" s="4" t="s">
        <v>40</v>
      </c>
      <c r="F15">
        <v>20000</v>
      </c>
      <c r="G15">
        <v>0</v>
      </c>
      <c r="H15">
        <v>0</v>
      </c>
      <c r="I15">
        <v>0</v>
      </c>
      <c r="J15">
        <v>0</v>
      </c>
      <c r="K15">
        <v>0</v>
      </c>
      <c r="L15">
        <v>0</v>
      </c>
      <c r="M15">
        <f>Table1[[#This Row],[PPh Dari Indonesia]]+Table1[[#This Row],[PPh Dari Luar Indonesia]]-Table1[[#This Row],[PPh Pasal 24 yang dapat diperhitungkan]]-Table1[[#This Row],[PPh yang dipotong pihak lain]]</f>
        <v>0</v>
      </c>
      <c r="N15">
        <f>VLOOKUP(E15,REF!$A$2:$C$200,3,0)</f>
        <v>0.25</v>
      </c>
      <c r="O15" s="4" t="s">
        <v>218</v>
      </c>
      <c r="P15" s="4" t="s">
        <v>167</v>
      </c>
      <c r="Q15" s="2">
        <v>45304</v>
      </c>
      <c r="R15" s="3" t="s">
        <v>264</v>
      </c>
      <c r="S15" s="2">
        <v>45658</v>
      </c>
      <c r="U15">
        <f>Table1[[#This Row],[DPP]]*Table1[[#This Row],[Tarif]]/100</f>
        <v>50</v>
      </c>
      <c r="V15" s="17" t="s">
        <v>260</v>
      </c>
    </row>
    <row r="16" spans="1:22">
      <c r="B16" s="1">
        <v>1</v>
      </c>
      <c r="C16">
        <v>2025</v>
      </c>
      <c r="D16" s="4" t="s">
        <v>138</v>
      </c>
      <c r="E16" s="4" t="s">
        <v>40</v>
      </c>
      <c r="F16">
        <v>10000</v>
      </c>
      <c r="G16">
        <v>0</v>
      </c>
      <c r="H16">
        <v>0</v>
      </c>
      <c r="I16">
        <v>0</v>
      </c>
      <c r="J16">
        <v>0</v>
      </c>
      <c r="K16">
        <v>0</v>
      </c>
      <c r="L16">
        <v>0</v>
      </c>
      <c r="M16">
        <f>Table1[[#This Row],[PPh Dari Indonesia]]+Table1[[#This Row],[PPh Dari Luar Indonesia]]-Table1[[#This Row],[PPh Pasal 24 yang dapat diperhitungkan]]-Table1[[#This Row],[PPh yang dipotong pihak lain]]</f>
        <v>0</v>
      </c>
      <c r="N16">
        <f>VLOOKUP(E16,REF!$A$2:$C$200,3,0)</f>
        <v>0.25</v>
      </c>
      <c r="O16" s="4" t="s">
        <v>218</v>
      </c>
      <c r="P16" s="4" t="s">
        <v>167</v>
      </c>
      <c r="Q16" s="2">
        <v>45304</v>
      </c>
      <c r="R16" s="3" t="s">
        <v>264</v>
      </c>
      <c r="S16" s="2">
        <v>45658</v>
      </c>
      <c r="U16">
        <f>Table1[[#This Row],[DPP]]*Table1[[#This Row],[Tarif]]/100</f>
        <v>25</v>
      </c>
      <c r="V16" s="17" t="s">
        <v>260</v>
      </c>
    </row>
    <row r="17" spans="2:22">
      <c r="B17" s="1">
        <v>1</v>
      </c>
      <c r="C17">
        <v>2025</v>
      </c>
      <c r="D17" s="4" t="s">
        <v>140</v>
      </c>
      <c r="E17" s="4" t="s">
        <v>40</v>
      </c>
      <c r="F17">
        <v>10000</v>
      </c>
      <c r="G17">
        <v>0</v>
      </c>
      <c r="H17">
        <v>0</v>
      </c>
      <c r="I17">
        <v>0</v>
      </c>
      <c r="J17">
        <v>0</v>
      </c>
      <c r="K17">
        <v>0</v>
      </c>
      <c r="L17">
        <v>0</v>
      </c>
      <c r="M17">
        <f>Table1[[#This Row],[PPh Dari Indonesia]]+Table1[[#This Row],[PPh Dari Luar Indonesia]]-Table1[[#This Row],[PPh Pasal 24 yang dapat diperhitungkan]]-Table1[[#This Row],[PPh yang dipotong pihak lain]]</f>
        <v>0</v>
      </c>
      <c r="N17">
        <f>VLOOKUP(E17,REF!$A$2:$C$200,3,0)</f>
        <v>0.25</v>
      </c>
      <c r="O17" s="4" t="s">
        <v>218</v>
      </c>
      <c r="P17" s="4" t="s">
        <v>167</v>
      </c>
      <c r="Q17" s="2">
        <v>45304</v>
      </c>
      <c r="R17" s="3" t="s">
        <v>264</v>
      </c>
      <c r="S17" s="2">
        <v>45658</v>
      </c>
      <c r="U17">
        <f>Table1[[#This Row],[DPP]]*Table1[[#This Row],[Tarif]]/100</f>
        <v>25</v>
      </c>
      <c r="V17" s="17" t="s">
        <v>260</v>
      </c>
    </row>
    <row r="18" spans="2:22">
      <c r="B18" s="1">
        <v>1</v>
      </c>
      <c r="C18">
        <v>2025</v>
      </c>
      <c r="D18" s="4" t="s">
        <v>138</v>
      </c>
      <c r="E18" s="4" t="s">
        <v>40</v>
      </c>
      <c r="F18">
        <v>20000</v>
      </c>
      <c r="G18">
        <v>0</v>
      </c>
      <c r="H18">
        <v>0</v>
      </c>
      <c r="I18">
        <v>0</v>
      </c>
      <c r="J18">
        <v>0</v>
      </c>
      <c r="K18">
        <v>0</v>
      </c>
      <c r="L18">
        <v>0</v>
      </c>
      <c r="M18">
        <f>Table1[[#This Row],[PPh Dari Indonesia]]+Table1[[#This Row],[PPh Dari Luar Indonesia]]-Table1[[#This Row],[PPh Pasal 24 yang dapat diperhitungkan]]-Table1[[#This Row],[PPh yang dipotong pihak lain]]</f>
        <v>0</v>
      </c>
      <c r="N18">
        <f>VLOOKUP(E18,REF!$A$2:$C$200,3,0)</f>
        <v>0.25</v>
      </c>
      <c r="O18" s="4" t="s">
        <v>218</v>
      </c>
      <c r="P18" s="4" t="s">
        <v>167</v>
      </c>
      <c r="Q18" s="2">
        <v>45304</v>
      </c>
      <c r="R18" s="3" t="s">
        <v>264</v>
      </c>
      <c r="S18" s="2">
        <v>45658</v>
      </c>
      <c r="U18">
        <f>Table1[[#This Row],[DPP]]*Table1[[#This Row],[Tarif]]/100</f>
        <v>50</v>
      </c>
      <c r="V18" s="17" t="s">
        <v>260</v>
      </c>
    </row>
    <row r="19" spans="2:22">
      <c r="B19" s="1">
        <v>1</v>
      </c>
      <c r="C19">
        <v>2025</v>
      </c>
      <c r="D19" s="4" t="s">
        <v>140</v>
      </c>
      <c r="E19" s="4" t="s">
        <v>40</v>
      </c>
      <c r="F19">
        <v>20000</v>
      </c>
      <c r="G19">
        <v>0</v>
      </c>
      <c r="H19">
        <v>0</v>
      </c>
      <c r="I19">
        <v>0</v>
      </c>
      <c r="J19">
        <v>0</v>
      </c>
      <c r="K19">
        <v>0</v>
      </c>
      <c r="L19">
        <v>0</v>
      </c>
      <c r="M19">
        <f>Table1[[#This Row],[PPh Dari Indonesia]]+Table1[[#This Row],[PPh Dari Luar Indonesia]]-Table1[[#This Row],[PPh Pasal 24 yang dapat diperhitungkan]]-Table1[[#This Row],[PPh yang dipotong pihak lain]]</f>
        <v>0</v>
      </c>
      <c r="N19">
        <f>VLOOKUP(E19,REF!$A$2:$C$200,3,0)</f>
        <v>0.25</v>
      </c>
      <c r="O19" s="4" t="s">
        <v>218</v>
      </c>
      <c r="P19" s="4" t="s">
        <v>167</v>
      </c>
      <c r="Q19" s="2">
        <v>45304</v>
      </c>
      <c r="R19" s="3" t="s">
        <v>264</v>
      </c>
      <c r="S19" s="2">
        <v>45658</v>
      </c>
      <c r="U19">
        <f>Table1[[#This Row],[DPP]]*Table1[[#This Row],[Tarif]]/100</f>
        <v>50</v>
      </c>
      <c r="V19" s="17" t="s">
        <v>260</v>
      </c>
    </row>
    <row r="20" spans="2:22">
      <c r="B20" s="1">
        <v>1</v>
      </c>
      <c r="C20">
        <v>2025</v>
      </c>
      <c r="D20" s="4" t="s">
        <v>138</v>
      </c>
      <c r="E20" s="4" t="s">
        <v>40</v>
      </c>
      <c r="F20">
        <v>10000</v>
      </c>
      <c r="G20">
        <v>0</v>
      </c>
      <c r="H20">
        <v>0</v>
      </c>
      <c r="I20">
        <v>0</v>
      </c>
      <c r="J20">
        <v>0</v>
      </c>
      <c r="K20">
        <v>0</v>
      </c>
      <c r="L20">
        <v>0</v>
      </c>
      <c r="M20" s="16">
        <f>Table1[[#This Row],[PPh Dari Indonesia]]+Table1[[#This Row],[PPh Dari Luar Indonesia]]-Table1[[#This Row],[PPh Pasal 24 yang dapat diperhitungkan]]-Table1[[#This Row],[PPh yang dipotong pihak lain]]</f>
        <v>0</v>
      </c>
      <c r="N20">
        <f>VLOOKUP(E20,REF!$A$2:$C$200,3,0)</f>
        <v>0.25</v>
      </c>
      <c r="O20" s="4" t="s">
        <v>218</v>
      </c>
      <c r="P20" s="4" t="s">
        <v>167</v>
      </c>
      <c r="Q20" s="2">
        <v>45304</v>
      </c>
      <c r="R20" s="3" t="s">
        <v>264</v>
      </c>
      <c r="S20" s="2">
        <v>45658</v>
      </c>
      <c r="U20">
        <f>Table1[[#This Row],[DPP]]*Table1[[#This Row],[Tarif]]/100</f>
        <v>25</v>
      </c>
      <c r="V20" s="17" t="s">
        <v>261</v>
      </c>
    </row>
    <row r="21" spans="2:22">
      <c r="B21" s="1">
        <v>1</v>
      </c>
      <c r="C21">
        <v>2025</v>
      </c>
      <c r="D21" s="4" t="s">
        <v>140</v>
      </c>
      <c r="E21" s="4" t="s">
        <v>40</v>
      </c>
      <c r="F21">
        <v>10000</v>
      </c>
      <c r="G21">
        <v>0</v>
      </c>
      <c r="H21">
        <v>0</v>
      </c>
      <c r="I21">
        <v>0</v>
      </c>
      <c r="J21">
        <v>0</v>
      </c>
      <c r="K21">
        <v>0</v>
      </c>
      <c r="L21">
        <v>0</v>
      </c>
      <c r="M21" s="16">
        <f>Table1[[#This Row],[PPh Dari Indonesia]]+Table1[[#This Row],[PPh Dari Luar Indonesia]]-Table1[[#This Row],[PPh Pasal 24 yang dapat diperhitungkan]]-Table1[[#This Row],[PPh yang dipotong pihak lain]]</f>
        <v>0</v>
      </c>
      <c r="N21">
        <f>VLOOKUP(E21,REF!$A$2:$C$200,3,0)</f>
        <v>0.25</v>
      </c>
      <c r="O21" s="4" t="s">
        <v>218</v>
      </c>
      <c r="P21" s="4" t="s">
        <v>167</v>
      </c>
      <c r="Q21" s="2">
        <v>45304</v>
      </c>
      <c r="R21" s="3" t="s">
        <v>264</v>
      </c>
      <c r="S21" s="2">
        <v>45658</v>
      </c>
      <c r="U21">
        <f>Table1[[#This Row],[DPP]]*Table1[[#This Row],[Tarif]]/100</f>
        <v>25</v>
      </c>
      <c r="V21" s="17" t="s">
        <v>261</v>
      </c>
    </row>
    <row r="22" spans="2:22">
      <c r="B22" s="1">
        <v>1</v>
      </c>
      <c r="C22">
        <v>2025</v>
      </c>
      <c r="D22" s="4" t="s">
        <v>138</v>
      </c>
      <c r="E22" s="4" t="s">
        <v>40</v>
      </c>
      <c r="F22">
        <v>20000</v>
      </c>
      <c r="G22">
        <v>0</v>
      </c>
      <c r="H22">
        <v>0</v>
      </c>
      <c r="I22">
        <v>0</v>
      </c>
      <c r="J22">
        <v>0</v>
      </c>
      <c r="K22">
        <v>0</v>
      </c>
      <c r="L22">
        <v>0</v>
      </c>
      <c r="M22" s="16">
        <f>Table1[[#This Row],[PPh Dari Indonesia]]+Table1[[#This Row],[PPh Dari Luar Indonesia]]-Table1[[#This Row],[PPh Pasal 24 yang dapat diperhitungkan]]-Table1[[#This Row],[PPh yang dipotong pihak lain]]</f>
        <v>0</v>
      </c>
      <c r="N22">
        <f>VLOOKUP(E22,REF!$A$2:$C$200,3,0)</f>
        <v>0.25</v>
      </c>
      <c r="O22" s="4" t="s">
        <v>218</v>
      </c>
      <c r="P22" s="4" t="s">
        <v>167</v>
      </c>
      <c r="Q22" s="2">
        <v>45304</v>
      </c>
      <c r="R22" s="3" t="s">
        <v>264</v>
      </c>
      <c r="S22" s="2">
        <v>45658</v>
      </c>
      <c r="U22">
        <f>Table1[[#This Row],[DPP]]*Table1[[#This Row],[Tarif]]/100</f>
        <v>50</v>
      </c>
      <c r="V22" s="17" t="s">
        <v>261</v>
      </c>
    </row>
    <row r="23" spans="2:22">
      <c r="B23" s="1">
        <v>1</v>
      </c>
      <c r="C23">
        <v>2025</v>
      </c>
      <c r="D23" s="4" t="s">
        <v>140</v>
      </c>
      <c r="E23" s="4" t="s">
        <v>40</v>
      </c>
      <c r="F23">
        <v>20000</v>
      </c>
      <c r="G23">
        <v>0</v>
      </c>
      <c r="H23">
        <v>0</v>
      </c>
      <c r="I23">
        <v>0</v>
      </c>
      <c r="J23">
        <v>0</v>
      </c>
      <c r="K23">
        <v>0</v>
      </c>
      <c r="L23">
        <v>0</v>
      </c>
      <c r="M23" s="16">
        <f>Table1[[#This Row],[PPh Dari Indonesia]]+Table1[[#This Row],[PPh Dari Luar Indonesia]]-Table1[[#This Row],[PPh Pasal 24 yang dapat diperhitungkan]]-Table1[[#This Row],[PPh yang dipotong pihak lain]]</f>
        <v>0</v>
      </c>
      <c r="N23">
        <f>VLOOKUP(E23,REF!$A$2:$C$200,3,0)</f>
        <v>0.25</v>
      </c>
      <c r="O23" s="4" t="s">
        <v>218</v>
      </c>
      <c r="P23" s="4" t="s">
        <v>167</v>
      </c>
      <c r="Q23" s="2">
        <v>45304</v>
      </c>
      <c r="R23" s="3" t="s">
        <v>264</v>
      </c>
      <c r="S23" s="2">
        <v>45658</v>
      </c>
      <c r="U23">
        <f>Table1[[#This Row],[DPP]]*Table1[[#This Row],[Tarif]]/100</f>
        <v>50</v>
      </c>
      <c r="V23" s="17" t="s">
        <v>261</v>
      </c>
    </row>
    <row r="24" spans="2:22">
      <c r="B24" s="1">
        <v>1</v>
      </c>
      <c r="C24">
        <v>2025</v>
      </c>
      <c r="D24" s="4" t="s">
        <v>138</v>
      </c>
      <c r="E24" s="4" t="s">
        <v>40</v>
      </c>
      <c r="F24">
        <v>10000</v>
      </c>
      <c r="G24">
        <v>0</v>
      </c>
      <c r="H24">
        <v>0</v>
      </c>
      <c r="I24">
        <v>0</v>
      </c>
      <c r="J24">
        <v>0</v>
      </c>
      <c r="K24">
        <v>0</v>
      </c>
      <c r="L24">
        <v>0</v>
      </c>
      <c r="M24" s="16">
        <f>Table1[[#This Row],[PPh Dari Indonesia]]+Table1[[#This Row],[PPh Dari Luar Indonesia]]-Table1[[#This Row],[PPh Pasal 24 yang dapat diperhitungkan]]-Table1[[#This Row],[PPh yang dipotong pihak lain]]</f>
        <v>0</v>
      </c>
      <c r="N24">
        <f>VLOOKUP(E24,REF!$A$2:$C$200,3,0)</f>
        <v>0.25</v>
      </c>
      <c r="O24" s="4" t="s">
        <v>218</v>
      </c>
      <c r="P24" s="4" t="s">
        <v>167</v>
      </c>
      <c r="Q24" s="2">
        <v>45304</v>
      </c>
      <c r="R24" s="3" t="s">
        <v>264</v>
      </c>
      <c r="S24" s="2">
        <v>45658</v>
      </c>
      <c r="U24">
        <f>Table1[[#This Row],[DPP]]*Table1[[#This Row],[Tarif]]/100</f>
        <v>25</v>
      </c>
      <c r="V24" s="17" t="s">
        <v>262</v>
      </c>
    </row>
    <row r="25" spans="2:22">
      <c r="B25" s="1">
        <v>1</v>
      </c>
      <c r="C25">
        <v>2025</v>
      </c>
      <c r="D25" s="4" t="s">
        <v>140</v>
      </c>
      <c r="E25" s="4" t="s">
        <v>40</v>
      </c>
      <c r="F25">
        <v>10000</v>
      </c>
      <c r="G25">
        <v>0</v>
      </c>
      <c r="H25">
        <v>0</v>
      </c>
      <c r="I25">
        <v>0</v>
      </c>
      <c r="J25">
        <v>0</v>
      </c>
      <c r="K25">
        <v>0</v>
      </c>
      <c r="L25">
        <v>0</v>
      </c>
      <c r="M25" s="16">
        <f>Table1[[#This Row],[PPh Dari Indonesia]]+Table1[[#This Row],[PPh Dari Luar Indonesia]]-Table1[[#This Row],[PPh Pasal 24 yang dapat diperhitungkan]]-Table1[[#This Row],[PPh yang dipotong pihak lain]]</f>
        <v>0</v>
      </c>
      <c r="N25">
        <f>VLOOKUP(E25,REF!$A$2:$C$200,3,0)</f>
        <v>0.25</v>
      </c>
      <c r="O25" s="4" t="s">
        <v>218</v>
      </c>
      <c r="P25" s="4" t="s">
        <v>167</v>
      </c>
      <c r="Q25" s="2">
        <v>45304</v>
      </c>
      <c r="R25" s="3" t="s">
        <v>264</v>
      </c>
      <c r="S25" s="2">
        <v>45658</v>
      </c>
      <c r="U25">
        <f>Table1[[#This Row],[DPP]]*Table1[[#This Row],[Tarif]]/100</f>
        <v>25</v>
      </c>
      <c r="V25" s="17" t="s">
        <v>262</v>
      </c>
    </row>
    <row r="26" spans="2:22">
      <c r="B26" s="1">
        <v>1</v>
      </c>
      <c r="C26">
        <v>2025</v>
      </c>
      <c r="D26" s="4" t="s">
        <v>138</v>
      </c>
      <c r="E26" s="4" t="s">
        <v>40</v>
      </c>
      <c r="F26">
        <v>20000</v>
      </c>
      <c r="G26">
        <v>0</v>
      </c>
      <c r="H26">
        <v>0</v>
      </c>
      <c r="I26">
        <v>0</v>
      </c>
      <c r="J26">
        <v>0</v>
      </c>
      <c r="K26">
        <v>0</v>
      </c>
      <c r="L26">
        <v>0</v>
      </c>
      <c r="M26" s="16">
        <f>Table1[[#This Row],[PPh Dari Indonesia]]+Table1[[#This Row],[PPh Dari Luar Indonesia]]-Table1[[#This Row],[PPh Pasal 24 yang dapat diperhitungkan]]-Table1[[#This Row],[PPh yang dipotong pihak lain]]</f>
        <v>0</v>
      </c>
      <c r="N26">
        <f>VLOOKUP(E26,REF!$A$2:$C$200,3,0)</f>
        <v>0.25</v>
      </c>
      <c r="O26" s="4" t="s">
        <v>218</v>
      </c>
      <c r="P26" s="4" t="s">
        <v>167</v>
      </c>
      <c r="Q26" s="2">
        <v>45304</v>
      </c>
      <c r="R26" s="3" t="s">
        <v>264</v>
      </c>
      <c r="S26" s="2">
        <v>45658</v>
      </c>
      <c r="U26">
        <f>Table1[[#This Row],[DPP]]*Table1[[#This Row],[Tarif]]/100</f>
        <v>50</v>
      </c>
      <c r="V26" s="17" t="s">
        <v>262</v>
      </c>
    </row>
    <row r="27" spans="2:22">
      <c r="B27" s="1">
        <v>1</v>
      </c>
      <c r="C27">
        <v>2025</v>
      </c>
      <c r="D27" s="4" t="s">
        <v>140</v>
      </c>
      <c r="E27" s="4" t="s">
        <v>40</v>
      </c>
      <c r="F27">
        <v>20000</v>
      </c>
      <c r="G27">
        <v>0</v>
      </c>
      <c r="H27">
        <v>0</v>
      </c>
      <c r="I27">
        <v>0</v>
      </c>
      <c r="J27">
        <v>0</v>
      </c>
      <c r="K27">
        <v>0</v>
      </c>
      <c r="L27">
        <v>0</v>
      </c>
      <c r="M27" s="16">
        <f>Table1[[#This Row],[PPh Dari Indonesia]]+Table1[[#This Row],[PPh Dari Luar Indonesia]]-Table1[[#This Row],[PPh Pasal 24 yang dapat diperhitungkan]]-Table1[[#This Row],[PPh yang dipotong pihak lain]]</f>
        <v>0</v>
      </c>
      <c r="N27">
        <f>VLOOKUP(E27,REF!$A$2:$C$200,3,0)</f>
        <v>0.25</v>
      </c>
      <c r="O27" s="4" t="s">
        <v>218</v>
      </c>
      <c r="P27" s="4" t="s">
        <v>167</v>
      </c>
      <c r="Q27" s="2">
        <v>45304</v>
      </c>
      <c r="R27" s="3" t="s">
        <v>264</v>
      </c>
      <c r="S27" s="2">
        <v>45658</v>
      </c>
      <c r="U27">
        <f>Table1[[#This Row],[DPP]]*Table1[[#This Row],[Tarif]]/100</f>
        <v>50</v>
      </c>
      <c r="V27" s="17" t="s">
        <v>262</v>
      </c>
    </row>
  </sheetData>
  <mergeCells count="1">
    <mergeCell ref="A1:B1"/>
  </mergeCells>
  <pageMargins left="0.7" right="0.7" top="0.75" bottom="0.75" header="0.3" footer="0.3"/>
  <tableParts count="1">
    <tablePart r:id="rId2"/>
  </tableParts>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1000000}">
          <x14:formula1>
            <xm:f>REF!$F$2:$F$4</xm:f>
          </x14:formula1>
          <xm:sqref>D4:D27</xm:sqref>
        </x14:dataValidation>
        <x14:dataValidation type="list" allowBlank="1" showInputMessage="1" showErrorMessage="1" xr:uid="{CD17085F-7959-4DB2-91C0-747E41A6FA87}">
          <x14:formula1>
            <xm:f>REF!$F$9:$F$30</xm:f>
          </x14:formula1>
          <xm:sqref>O4:O27</xm:sqref>
        </x14:dataValidation>
        <x14:dataValidation type="list" allowBlank="1" showInputMessage="1" xr:uid="{04AE69B5-6858-45B2-95B0-5A6C11774FD1}">
          <x14:formula1>
            <xm:f>REF!$A$2:$A$200</xm:f>
          </x14:formula1>
          <xm:sqref>E4:E27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23"/>
  <sheetViews>
    <sheetView topLeftCell="A7" workbookViewId="0">
      <selection activeCell="A27" sqref="A27"/>
    </sheetView>
  </sheetViews>
  <sheetFormatPr defaultRowHeight="15"/>
  <cols>
    <col min="1" max="1" width="36.7109375" style="6" bestFit="1" customWidth="1"/>
    <col min="2" max="2" width="38" style="6" bestFit="1" customWidth="1"/>
    <col min="3" max="3" width="81.140625" style="6" bestFit="1" customWidth="1"/>
    <col min="4" max="4" width="23.42578125" style="6" bestFit="1" customWidth="1"/>
    <col min="5" max="5" width="100.7109375" style="6" customWidth="1"/>
    <col min="6" max="6" width="106.28515625" style="6" bestFit="1" customWidth="1"/>
    <col min="7" max="16384" width="9.140625" style="6"/>
  </cols>
  <sheetData>
    <row r="1" spans="1:6">
      <c r="A1" s="5" t="s">
        <v>169</v>
      </c>
      <c r="B1" s="5" t="s">
        <v>170</v>
      </c>
      <c r="C1" s="5" t="s">
        <v>171</v>
      </c>
      <c r="D1" s="5" t="s">
        <v>172</v>
      </c>
      <c r="E1" s="5" t="s">
        <v>239</v>
      </c>
      <c r="F1" s="5" t="s">
        <v>173</v>
      </c>
    </row>
    <row r="2" spans="1:6">
      <c r="A2" s="13" t="s">
        <v>241</v>
      </c>
      <c r="B2" s="6" t="s">
        <v>174</v>
      </c>
      <c r="C2" s="6" t="s">
        <v>175</v>
      </c>
      <c r="D2" s="7" t="s">
        <v>176</v>
      </c>
      <c r="E2" s="12" t="s">
        <v>240</v>
      </c>
    </row>
    <row r="3" spans="1:6">
      <c r="A3" s="13" t="s">
        <v>242</v>
      </c>
      <c r="B3" s="6" t="s">
        <v>177</v>
      </c>
      <c r="C3" s="6" t="s">
        <v>178</v>
      </c>
      <c r="D3" s="7" t="s">
        <v>179</v>
      </c>
      <c r="E3" s="10"/>
    </row>
    <row r="4" spans="1:6">
      <c r="A4" s="13" t="s">
        <v>243</v>
      </c>
      <c r="B4" s="6" t="s">
        <v>180</v>
      </c>
      <c r="C4" s="6" t="s">
        <v>178</v>
      </c>
      <c r="D4" s="7" t="s">
        <v>181</v>
      </c>
      <c r="E4" s="10"/>
    </row>
    <row r="5" spans="1:6">
      <c r="A5" s="13" t="s">
        <v>244</v>
      </c>
      <c r="B5" s="6" t="s">
        <v>182</v>
      </c>
      <c r="C5" s="6" t="s">
        <v>183</v>
      </c>
      <c r="D5" s="7" t="s">
        <v>138</v>
      </c>
      <c r="E5" s="10"/>
    </row>
    <row r="6" spans="1:6">
      <c r="A6" s="13" t="s">
        <v>245</v>
      </c>
      <c r="B6" s="6" t="s">
        <v>184</v>
      </c>
      <c r="C6" s="6" t="s">
        <v>185</v>
      </c>
      <c r="D6" s="7" t="s">
        <v>40</v>
      </c>
      <c r="E6" s="10"/>
    </row>
    <row r="7" spans="1:6">
      <c r="A7" s="13" t="s">
        <v>246</v>
      </c>
      <c r="B7" s="6" t="s">
        <v>186</v>
      </c>
      <c r="C7" s="6" t="s">
        <v>187</v>
      </c>
      <c r="D7" s="8">
        <v>10000000000</v>
      </c>
      <c r="E7" s="15" t="s">
        <v>256</v>
      </c>
    </row>
    <row r="8" spans="1:6">
      <c r="A8" s="6" t="s">
        <v>155</v>
      </c>
      <c r="B8" s="6" t="s">
        <v>188</v>
      </c>
      <c r="C8" s="6" t="s">
        <v>189</v>
      </c>
      <c r="D8" s="6">
        <v>0</v>
      </c>
      <c r="E8" s="11"/>
    </row>
    <row r="9" spans="1:6">
      <c r="A9" s="6" t="s">
        <v>156</v>
      </c>
      <c r="B9" s="6" t="s">
        <v>190</v>
      </c>
      <c r="C9" s="6" t="s">
        <v>191</v>
      </c>
      <c r="D9" s="6">
        <v>0</v>
      </c>
      <c r="E9" s="11"/>
    </row>
    <row r="10" spans="1:6">
      <c r="A10" s="6" t="s">
        <v>157</v>
      </c>
      <c r="B10" s="6" t="s">
        <v>192</v>
      </c>
      <c r="C10" s="6" t="s">
        <v>193</v>
      </c>
      <c r="D10" s="6">
        <v>0</v>
      </c>
      <c r="E10" s="11"/>
    </row>
    <row r="11" spans="1:6">
      <c r="A11" s="6" t="s">
        <v>158</v>
      </c>
      <c r="B11" s="6" t="s">
        <v>194</v>
      </c>
      <c r="C11" s="6" t="s">
        <v>195</v>
      </c>
      <c r="D11" s="6">
        <v>0</v>
      </c>
      <c r="E11" s="11"/>
    </row>
    <row r="12" spans="1:6">
      <c r="A12" s="6" t="s">
        <v>159</v>
      </c>
      <c r="B12" s="6" t="s">
        <v>196</v>
      </c>
      <c r="C12" s="6" t="s">
        <v>197</v>
      </c>
      <c r="D12" s="6">
        <v>0</v>
      </c>
      <c r="E12" s="11"/>
    </row>
    <row r="13" spans="1:6">
      <c r="A13" s="6" t="s">
        <v>160</v>
      </c>
      <c r="B13" s="6" t="s">
        <v>198</v>
      </c>
      <c r="C13" s="6" t="s">
        <v>199</v>
      </c>
      <c r="D13" s="6">
        <v>0</v>
      </c>
      <c r="E13" s="11"/>
    </row>
    <row r="14" spans="1:6">
      <c r="A14" s="6" t="s">
        <v>161</v>
      </c>
      <c r="B14" s="6" t="s">
        <v>200</v>
      </c>
      <c r="C14" s="6" t="s">
        <v>201</v>
      </c>
      <c r="D14" s="6">
        <v>0</v>
      </c>
      <c r="E14" s="15" t="s">
        <v>257</v>
      </c>
    </row>
    <row r="15" spans="1:6">
      <c r="A15" s="13" t="s">
        <v>247</v>
      </c>
      <c r="B15" s="6" t="s">
        <v>202</v>
      </c>
      <c r="C15" s="6" t="s">
        <v>203</v>
      </c>
      <c r="D15" s="7">
        <v>0.25</v>
      </c>
      <c r="E15" s="12" t="s">
        <v>255</v>
      </c>
      <c r="F15" s="6" t="s">
        <v>204</v>
      </c>
    </row>
    <row r="16" spans="1:6">
      <c r="A16" s="13" t="s">
        <v>248</v>
      </c>
      <c r="B16" s="6" t="s">
        <v>205</v>
      </c>
      <c r="C16" s="6" t="s">
        <v>206</v>
      </c>
      <c r="D16" s="8" t="s">
        <v>146</v>
      </c>
      <c r="E16" s="11"/>
    </row>
    <row r="17" spans="1:6">
      <c r="A17" s="13" t="s">
        <v>249</v>
      </c>
      <c r="B17" s="6" t="s">
        <v>207</v>
      </c>
      <c r="C17" s="6" t="s">
        <v>208</v>
      </c>
      <c r="D17" s="7" t="s">
        <v>209</v>
      </c>
    </row>
    <row r="18" spans="1:6">
      <c r="A18" s="13" t="s">
        <v>250</v>
      </c>
      <c r="B18" s="6" t="s">
        <v>210</v>
      </c>
      <c r="C18" s="6" t="s">
        <v>211</v>
      </c>
      <c r="D18" s="9">
        <v>45671</v>
      </c>
      <c r="F18" s="6" t="s">
        <v>212</v>
      </c>
    </row>
    <row r="19" spans="1:6">
      <c r="A19" s="13" t="s">
        <v>251</v>
      </c>
      <c r="B19" s="6" t="s">
        <v>213</v>
      </c>
      <c r="C19" s="6" t="s">
        <v>214</v>
      </c>
      <c r="D19" s="7" t="s">
        <v>215</v>
      </c>
      <c r="E19" s="10"/>
    </row>
    <row r="20" spans="1:6">
      <c r="A20" s="13" t="s">
        <v>252</v>
      </c>
      <c r="B20" s="6" t="s">
        <v>216</v>
      </c>
      <c r="C20" s="6" t="s">
        <v>217</v>
      </c>
      <c r="D20" s="9">
        <v>45704</v>
      </c>
      <c r="E20" s="14" t="s">
        <v>254</v>
      </c>
      <c r="F20" s="6" t="s">
        <v>212</v>
      </c>
    </row>
    <row r="21" spans="1:6">
      <c r="D21" s="8"/>
      <c r="E21" s="8"/>
    </row>
    <row r="23" spans="1:6">
      <c r="A23" s="13" t="s">
        <v>253</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80"/>
  <sheetViews>
    <sheetView workbookViewId="0"/>
  </sheetViews>
  <sheetFormatPr defaultRowHeight="15"/>
  <cols>
    <col min="1" max="1" width="16.5703125" bestFit="1" customWidth="1"/>
    <col min="2" max="2" width="132.5703125" customWidth="1"/>
  </cols>
  <sheetData>
    <row r="1" spans="1:7">
      <c r="A1" t="s">
        <v>0</v>
      </c>
      <c r="B1" t="s">
        <v>1</v>
      </c>
      <c r="C1" t="s">
        <v>2</v>
      </c>
      <c r="F1" t="s">
        <v>136</v>
      </c>
      <c r="G1" t="s">
        <v>137</v>
      </c>
    </row>
    <row r="2" spans="1:7">
      <c r="A2" t="s">
        <v>3</v>
      </c>
      <c r="B2" t="s">
        <v>71</v>
      </c>
      <c r="C2">
        <v>20</v>
      </c>
      <c r="F2" t="s">
        <v>138</v>
      </c>
      <c r="G2" t="s">
        <v>139</v>
      </c>
    </row>
    <row r="3" spans="1:7">
      <c r="A3" t="s">
        <v>12</v>
      </c>
      <c r="B3" t="s">
        <v>80</v>
      </c>
      <c r="C3">
        <v>20</v>
      </c>
      <c r="F3" t="s">
        <v>140</v>
      </c>
      <c r="G3" t="s">
        <v>141</v>
      </c>
    </row>
    <row r="4" spans="1:7">
      <c r="A4" t="s">
        <v>13</v>
      </c>
      <c r="B4" t="s">
        <v>81</v>
      </c>
      <c r="C4">
        <v>20</v>
      </c>
      <c r="F4" t="s">
        <v>142</v>
      </c>
      <c r="G4" t="s">
        <v>143</v>
      </c>
    </row>
    <row r="5" spans="1:7">
      <c r="A5" t="s">
        <v>14</v>
      </c>
      <c r="B5" t="s">
        <v>82</v>
      </c>
      <c r="C5">
        <v>15</v>
      </c>
    </row>
    <row r="6" spans="1:7">
      <c r="A6" t="s">
        <v>15</v>
      </c>
      <c r="B6" t="s">
        <v>265</v>
      </c>
      <c r="C6">
        <v>10</v>
      </c>
    </row>
    <row r="7" spans="1:7">
      <c r="A7" t="s">
        <v>16</v>
      </c>
      <c r="B7" t="s">
        <v>83</v>
      </c>
      <c r="C7">
        <v>10</v>
      </c>
    </row>
    <row r="8" spans="1:7">
      <c r="A8" t="s">
        <v>17</v>
      </c>
      <c r="B8" t="s">
        <v>84</v>
      </c>
      <c r="C8">
        <v>20</v>
      </c>
      <c r="F8" t="s">
        <v>144</v>
      </c>
      <c r="G8" t="s">
        <v>145</v>
      </c>
    </row>
    <row r="9" spans="1:7">
      <c r="A9" t="s">
        <v>18</v>
      </c>
      <c r="B9" t="s">
        <v>85</v>
      </c>
      <c r="C9">
        <v>20</v>
      </c>
      <c r="F9" t="s">
        <v>218</v>
      </c>
      <c r="G9" t="s">
        <v>219</v>
      </c>
    </row>
    <row r="10" spans="1:7">
      <c r="A10" t="s">
        <v>19</v>
      </c>
      <c r="B10" t="s">
        <v>86</v>
      </c>
      <c r="C10">
        <v>0.5</v>
      </c>
      <c r="F10" t="s">
        <v>147</v>
      </c>
      <c r="G10" t="s">
        <v>220</v>
      </c>
    </row>
    <row r="11" spans="1:7">
      <c r="A11" t="s">
        <v>20</v>
      </c>
      <c r="B11" t="s">
        <v>87</v>
      </c>
      <c r="C11">
        <v>0.1</v>
      </c>
      <c r="F11" t="s">
        <v>148</v>
      </c>
      <c r="G11" t="s">
        <v>221</v>
      </c>
    </row>
    <row r="12" spans="1:7">
      <c r="A12" t="s">
        <v>21</v>
      </c>
      <c r="B12" t="s">
        <v>88</v>
      </c>
      <c r="C12">
        <v>0.1</v>
      </c>
      <c r="F12" t="s">
        <v>222</v>
      </c>
      <c r="G12" t="s">
        <v>81</v>
      </c>
    </row>
    <row r="13" spans="1:7">
      <c r="A13" t="s">
        <v>4</v>
      </c>
      <c r="B13" t="s">
        <v>72</v>
      </c>
      <c r="C13">
        <v>7.5</v>
      </c>
      <c r="F13" t="s">
        <v>223</v>
      </c>
      <c r="G13" t="s">
        <v>223</v>
      </c>
    </row>
    <row r="14" spans="1:7">
      <c r="A14" t="s">
        <v>22</v>
      </c>
      <c r="B14" t="s">
        <v>89</v>
      </c>
      <c r="C14">
        <v>25</v>
      </c>
      <c r="F14" t="s">
        <v>224</v>
      </c>
      <c r="G14" t="s">
        <v>225</v>
      </c>
    </row>
    <row r="15" spans="1:7">
      <c r="A15" t="s">
        <v>23</v>
      </c>
      <c r="B15" t="s">
        <v>90</v>
      </c>
      <c r="C15">
        <v>1.75</v>
      </c>
      <c r="F15" t="s">
        <v>226</v>
      </c>
      <c r="G15" t="s">
        <v>227</v>
      </c>
    </row>
    <row r="16" spans="1:7">
      <c r="A16" t="s">
        <v>24</v>
      </c>
      <c r="B16" t="s">
        <v>91</v>
      </c>
      <c r="C16">
        <v>4</v>
      </c>
      <c r="F16" t="s">
        <v>228</v>
      </c>
      <c r="G16" t="s">
        <v>229</v>
      </c>
    </row>
    <row r="17" spans="1:7">
      <c r="A17" t="s">
        <v>25</v>
      </c>
      <c r="B17" t="s">
        <v>92</v>
      </c>
      <c r="C17">
        <v>2.65</v>
      </c>
      <c r="F17" t="s">
        <v>230</v>
      </c>
      <c r="G17" t="s">
        <v>231</v>
      </c>
    </row>
    <row r="18" spans="1:7">
      <c r="A18" t="s">
        <v>26</v>
      </c>
      <c r="B18" t="s">
        <v>93</v>
      </c>
      <c r="C18">
        <v>2.65</v>
      </c>
      <c r="F18" t="s">
        <v>149</v>
      </c>
      <c r="G18" t="s">
        <v>232</v>
      </c>
    </row>
    <row r="19" spans="1:7">
      <c r="A19" t="s">
        <v>27</v>
      </c>
      <c r="B19" t="s">
        <v>94</v>
      </c>
      <c r="C19">
        <v>4</v>
      </c>
      <c r="F19" t="s">
        <v>150</v>
      </c>
      <c r="G19" t="s">
        <v>233</v>
      </c>
    </row>
    <row r="20" spans="1:7">
      <c r="A20" t="s">
        <v>28</v>
      </c>
      <c r="B20" t="s">
        <v>95</v>
      </c>
      <c r="C20">
        <v>3.5</v>
      </c>
      <c r="F20" t="s">
        <v>146</v>
      </c>
      <c r="G20" t="s">
        <v>234</v>
      </c>
    </row>
    <row r="21" spans="1:7">
      <c r="A21" t="s">
        <v>29</v>
      </c>
      <c r="B21" t="s">
        <v>96</v>
      </c>
      <c r="C21">
        <v>6</v>
      </c>
      <c r="F21" t="s">
        <v>235</v>
      </c>
      <c r="G21" t="s">
        <v>236</v>
      </c>
    </row>
    <row r="22" spans="1:7">
      <c r="A22" t="s">
        <v>5</v>
      </c>
      <c r="B22" t="s">
        <v>73</v>
      </c>
      <c r="C22">
        <v>5</v>
      </c>
      <c r="F22" t="s">
        <v>237</v>
      </c>
      <c r="G22" t="s">
        <v>238</v>
      </c>
    </row>
    <row r="23" spans="1:7">
      <c r="A23" t="s">
        <v>30</v>
      </c>
      <c r="B23" t="s">
        <v>97</v>
      </c>
      <c r="C23">
        <v>2</v>
      </c>
    </row>
    <row r="24" spans="1:7">
      <c r="A24" t="s">
        <v>32</v>
      </c>
      <c r="B24" t="s">
        <v>98</v>
      </c>
      <c r="C24">
        <v>0</v>
      </c>
    </row>
    <row r="25" spans="1:7">
      <c r="A25" t="s">
        <v>33</v>
      </c>
      <c r="B25" t="s">
        <v>99</v>
      </c>
      <c r="C25">
        <v>10</v>
      </c>
    </row>
    <row r="26" spans="1:7">
      <c r="A26" t="s">
        <v>34</v>
      </c>
      <c r="B26" t="s">
        <v>100</v>
      </c>
      <c r="C26">
        <v>10</v>
      </c>
    </row>
    <row r="27" spans="1:7">
      <c r="A27" t="s">
        <v>35</v>
      </c>
      <c r="B27" t="s">
        <v>101</v>
      </c>
      <c r="C27">
        <v>1.2</v>
      </c>
    </row>
    <row r="28" spans="1:7">
      <c r="A28" t="s">
        <v>36</v>
      </c>
      <c r="B28" t="s">
        <v>102</v>
      </c>
      <c r="C28">
        <v>2.64</v>
      </c>
    </row>
    <row r="29" spans="1:7">
      <c r="A29" t="s">
        <v>6</v>
      </c>
      <c r="B29" t="s">
        <v>74</v>
      </c>
      <c r="C29">
        <v>0</v>
      </c>
    </row>
    <row r="30" spans="1:7">
      <c r="A30" t="s">
        <v>37</v>
      </c>
      <c r="B30" t="s">
        <v>103</v>
      </c>
      <c r="C30">
        <v>20</v>
      </c>
    </row>
    <row r="31" spans="1:7">
      <c r="A31" t="s">
        <v>38</v>
      </c>
      <c r="B31" t="s">
        <v>104</v>
      </c>
      <c r="C31">
        <v>5</v>
      </c>
    </row>
    <row r="32" spans="1:7">
      <c r="A32" t="s">
        <v>39</v>
      </c>
      <c r="B32" t="s">
        <v>105</v>
      </c>
      <c r="C32">
        <v>7</v>
      </c>
    </row>
    <row r="33" spans="1:3">
      <c r="A33" t="s">
        <v>40</v>
      </c>
      <c r="B33" t="s">
        <v>106</v>
      </c>
      <c r="C33">
        <v>0.25</v>
      </c>
    </row>
    <row r="34" spans="1:3">
      <c r="A34" t="s">
        <v>41</v>
      </c>
      <c r="B34" t="s">
        <v>107</v>
      </c>
      <c r="C34">
        <v>0.3</v>
      </c>
    </row>
    <row r="35" spans="1:3">
      <c r="A35" t="s">
        <v>42</v>
      </c>
      <c r="B35" t="s">
        <v>108</v>
      </c>
      <c r="C35">
        <v>0.3</v>
      </c>
    </row>
    <row r="36" spans="1:3">
      <c r="A36" t="s">
        <v>43</v>
      </c>
      <c r="B36" t="s">
        <v>109</v>
      </c>
      <c r="C36">
        <v>0.3</v>
      </c>
    </row>
    <row r="37" spans="1:3">
      <c r="A37" t="s">
        <v>44</v>
      </c>
      <c r="B37" t="s">
        <v>110</v>
      </c>
      <c r="C37">
        <v>0.1</v>
      </c>
    </row>
    <row r="38" spans="1:3">
      <c r="A38" t="s">
        <v>45</v>
      </c>
      <c r="B38" t="s">
        <v>111</v>
      </c>
      <c r="C38">
        <v>0.2</v>
      </c>
    </row>
    <row r="39" spans="1:3">
      <c r="A39" t="s">
        <v>46</v>
      </c>
      <c r="B39" t="s">
        <v>112</v>
      </c>
      <c r="C39">
        <v>7.5</v>
      </c>
    </row>
    <row r="40" spans="1:3">
      <c r="A40" t="s">
        <v>7</v>
      </c>
      <c r="B40" t="s">
        <v>75</v>
      </c>
      <c r="C40">
        <v>10</v>
      </c>
    </row>
    <row r="41" spans="1:3">
      <c r="A41" t="s">
        <v>47</v>
      </c>
      <c r="B41" t="s">
        <v>113</v>
      </c>
      <c r="C41">
        <v>10</v>
      </c>
    </row>
    <row r="42" spans="1:3">
      <c r="A42" t="s">
        <v>48</v>
      </c>
      <c r="B42" t="s">
        <v>114</v>
      </c>
      <c r="C42">
        <v>1.2</v>
      </c>
    </row>
    <row r="43" spans="1:3">
      <c r="A43" t="s">
        <v>49</v>
      </c>
      <c r="B43" t="s">
        <v>266</v>
      </c>
      <c r="C43">
        <v>0</v>
      </c>
    </row>
    <row r="44" spans="1:3">
      <c r="A44" t="s">
        <v>50</v>
      </c>
      <c r="B44" t="s">
        <v>115</v>
      </c>
      <c r="C44">
        <v>0.44</v>
      </c>
    </row>
    <row r="45" spans="1:3">
      <c r="A45" t="s">
        <v>51</v>
      </c>
      <c r="B45" t="s">
        <v>116</v>
      </c>
      <c r="C45">
        <v>2.1</v>
      </c>
    </row>
    <row r="46" spans="1:3">
      <c r="A46" t="s">
        <v>52</v>
      </c>
      <c r="B46" t="s">
        <v>117</v>
      </c>
      <c r="C46">
        <v>0.1</v>
      </c>
    </row>
    <row r="47" spans="1:3">
      <c r="A47" t="s">
        <v>53</v>
      </c>
      <c r="B47" t="s">
        <v>118</v>
      </c>
      <c r="C47">
        <v>1.25</v>
      </c>
    </row>
    <row r="48" spans="1:3">
      <c r="A48" t="s">
        <v>8</v>
      </c>
      <c r="B48" t="s">
        <v>76</v>
      </c>
      <c r="C48">
        <v>7.5</v>
      </c>
    </row>
    <row r="49" spans="1:3">
      <c r="A49" t="s">
        <v>54</v>
      </c>
      <c r="B49" t="s">
        <v>119</v>
      </c>
      <c r="C49">
        <v>3.5</v>
      </c>
    </row>
    <row r="50" spans="1:3">
      <c r="A50" t="s">
        <v>55</v>
      </c>
      <c r="B50" t="s">
        <v>120</v>
      </c>
      <c r="C50">
        <v>2.15</v>
      </c>
    </row>
    <row r="51" spans="1:3">
      <c r="A51" t="s">
        <v>56</v>
      </c>
      <c r="B51" t="s">
        <v>121</v>
      </c>
      <c r="C51">
        <v>2.15</v>
      </c>
    </row>
    <row r="52" spans="1:3">
      <c r="A52" t="s">
        <v>57</v>
      </c>
      <c r="B52" t="s">
        <v>122</v>
      </c>
      <c r="C52">
        <v>3.5</v>
      </c>
    </row>
    <row r="53" spans="1:3">
      <c r="A53" t="s">
        <v>58</v>
      </c>
      <c r="B53" t="s">
        <v>123</v>
      </c>
      <c r="C53">
        <v>3</v>
      </c>
    </row>
    <row r="54" spans="1:3">
      <c r="A54" t="s">
        <v>59</v>
      </c>
      <c r="B54" t="s">
        <v>124</v>
      </c>
      <c r="C54">
        <v>5.5</v>
      </c>
    </row>
    <row r="55" spans="1:3">
      <c r="A55" t="s">
        <v>60</v>
      </c>
      <c r="B55" t="s">
        <v>125</v>
      </c>
      <c r="C55">
        <v>3.5</v>
      </c>
    </row>
    <row r="56" spans="1:3">
      <c r="A56" t="s">
        <v>61</v>
      </c>
      <c r="B56" t="s">
        <v>126</v>
      </c>
      <c r="C56">
        <v>5.5</v>
      </c>
    </row>
    <row r="57" spans="1:3">
      <c r="A57" t="s">
        <v>62</v>
      </c>
      <c r="B57" t="s">
        <v>127</v>
      </c>
      <c r="C57">
        <v>1.5</v>
      </c>
    </row>
    <row r="58" spans="1:3">
      <c r="A58" t="s">
        <v>63</v>
      </c>
      <c r="B58" t="s">
        <v>128</v>
      </c>
      <c r="C58">
        <v>2.5</v>
      </c>
    </row>
    <row r="59" spans="1:3">
      <c r="A59" t="s">
        <v>9</v>
      </c>
      <c r="B59" t="s">
        <v>77</v>
      </c>
      <c r="C59">
        <v>2.5</v>
      </c>
    </row>
    <row r="60" spans="1:3">
      <c r="A60" t="s">
        <v>64</v>
      </c>
      <c r="B60" t="s">
        <v>129</v>
      </c>
      <c r="C60">
        <v>3.5</v>
      </c>
    </row>
    <row r="61" spans="1:3">
      <c r="A61" t="s">
        <v>65</v>
      </c>
      <c r="B61" t="s">
        <v>130</v>
      </c>
      <c r="C61">
        <v>3.5</v>
      </c>
    </row>
    <row r="62" spans="1:3">
      <c r="A62" t="s">
        <v>66</v>
      </c>
      <c r="B62" t="s">
        <v>131</v>
      </c>
      <c r="C62">
        <v>5.5</v>
      </c>
    </row>
    <row r="63" spans="1:3">
      <c r="A63" t="s">
        <v>67</v>
      </c>
      <c r="B63" t="s">
        <v>132</v>
      </c>
      <c r="C63">
        <v>0.7</v>
      </c>
    </row>
    <row r="64" spans="1:3">
      <c r="A64" t="s">
        <v>68</v>
      </c>
      <c r="B64" t="s">
        <v>133</v>
      </c>
      <c r="C64">
        <v>2.14</v>
      </c>
    </row>
    <row r="65" spans="1:3">
      <c r="A65" t="s">
        <v>69</v>
      </c>
      <c r="B65" t="s">
        <v>134</v>
      </c>
      <c r="C65">
        <v>0.7</v>
      </c>
    </row>
    <row r="66" spans="1:3">
      <c r="A66" t="s">
        <v>70</v>
      </c>
      <c r="B66" t="s">
        <v>135</v>
      </c>
      <c r="C66">
        <v>9.5</v>
      </c>
    </row>
    <row r="67" spans="1:3">
      <c r="A67" t="s">
        <v>23</v>
      </c>
      <c r="B67" t="s">
        <v>267</v>
      </c>
      <c r="C67">
        <v>1.75</v>
      </c>
    </row>
    <row r="68" spans="1:3">
      <c r="A68" t="s">
        <v>24</v>
      </c>
      <c r="B68" t="s">
        <v>268</v>
      </c>
      <c r="C68">
        <v>4</v>
      </c>
    </row>
    <row r="69" spans="1:3">
      <c r="A69" t="s">
        <v>25</v>
      </c>
      <c r="B69" t="s">
        <v>269</v>
      </c>
      <c r="C69">
        <v>2.65</v>
      </c>
    </row>
    <row r="70" spans="1:3">
      <c r="A70" t="s">
        <v>10</v>
      </c>
      <c r="B70" t="s">
        <v>78</v>
      </c>
      <c r="C70">
        <v>0</v>
      </c>
    </row>
    <row r="71" spans="1:3">
      <c r="A71" t="s">
        <v>26</v>
      </c>
      <c r="B71" t="s">
        <v>270</v>
      </c>
      <c r="C71">
        <v>2.65</v>
      </c>
    </row>
    <row r="72" spans="1:3">
      <c r="A72" t="s">
        <v>27</v>
      </c>
      <c r="B72" t="s">
        <v>271</v>
      </c>
      <c r="C72">
        <v>4</v>
      </c>
    </row>
    <row r="73" spans="1:3">
      <c r="A73" t="s">
        <v>28</v>
      </c>
      <c r="B73" t="s">
        <v>272</v>
      </c>
      <c r="C73">
        <v>3.5</v>
      </c>
    </row>
    <row r="74" spans="1:3">
      <c r="A74" t="s">
        <v>29</v>
      </c>
      <c r="B74" t="s">
        <v>273</v>
      </c>
      <c r="C74">
        <v>6</v>
      </c>
    </row>
    <row r="75" spans="1:3">
      <c r="A75" t="s">
        <v>30</v>
      </c>
      <c r="B75" t="s">
        <v>274</v>
      </c>
      <c r="C75">
        <v>2</v>
      </c>
    </row>
    <row r="76" spans="1:3">
      <c r="A76" t="s">
        <v>31</v>
      </c>
      <c r="B76" t="s">
        <v>275</v>
      </c>
      <c r="C76">
        <v>3</v>
      </c>
    </row>
    <row r="77" spans="1:3">
      <c r="A77" t="s">
        <v>11</v>
      </c>
      <c r="B77" t="s">
        <v>79</v>
      </c>
      <c r="C77">
        <v>20</v>
      </c>
    </row>
    <row r="78" spans="1:3">
      <c r="A78" t="s">
        <v>277</v>
      </c>
      <c r="B78" t="s">
        <v>276</v>
      </c>
      <c r="C78">
        <v>0.5</v>
      </c>
    </row>
    <row r="79" spans="1:3">
      <c r="A79" t="s">
        <v>278</v>
      </c>
      <c r="B79" t="s">
        <v>279</v>
      </c>
      <c r="C79">
        <v>0.21</v>
      </c>
    </row>
    <row r="80" spans="1:3">
      <c r="A80" t="s">
        <v>280</v>
      </c>
      <c r="B80" t="s">
        <v>281</v>
      </c>
      <c r="C80">
        <v>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909D283D4B61C40B04615CF685D9DC4" ma:contentTypeVersion="4" ma:contentTypeDescription="Create a new document." ma:contentTypeScope="" ma:versionID="8a0a6ae95bee642abd4fa093b15118a0">
  <xsd:schema xmlns:xsd="http://www.w3.org/2001/XMLSchema" xmlns:xs="http://www.w3.org/2001/XMLSchema" xmlns:p="http://schemas.microsoft.com/office/2006/metadata/properties" xmlns:ns2="384a20b0-2ae1-4928-afa0-8d7a374f7e2f" targetNamespace="http://schemas.microsoft.com/office/2006/metadata/properties" ma:root="true" ma:fieldsID="1ce603e37218e78da04d35352e7e53fe" ns2:_="">
    <xsd:import namespace="384a20b0-2ae1-4928-afa0-8d7a374f7e2f"/>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4a20b0-2ae1-4928-afa0-8d7a374f7e2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40AF134-81C6-411B-88E6-F766D3268A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4a20b0-2ae1-4928-afa0-8d7a374f7e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2860A9B-2BA9-4131-91D7-5E89EB7A911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84AA2D9-14C2-4C89-8BD0-EF4BA1670D3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DATA</vt:lpstr>
      <vt:lpstr>BPSP</vt:lpstr>
      <vt:lpstr>REF</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Radhitya Kenprasojo</dc:creator>
  <cp:lastModifiedBy>PAJAK</cp:lastModifiedBy>
  <dcterms:created xsi:type="dcterms:W3CDTF">2015-06-05T18:17:20Z</dcterms:created>
  <dcterms:modified xsi:type="dcterms:W3CDTF">2025-09-04T03:45:04Z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0x0101008909D283D4B61C40B04615CF685D9DC4</vt:lpwstr>
  </property>
</Properties>
</file>